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workbookProtection lockStructure="1"/>
  <bookViews>
    <workbookView xWindow="360" yWindow="60" windowWidth="15315" windowHeight="9750" tabRatio="641" activeTab="3"/>
  </bookViews>
  <sheets>
    <sheet name="Oświetlenie" sheetId="3" r:id="rId1"/>
    <sheet name="Taryfa C" sheetId="14" r:id="rId2"/>
    <sheet name="Taryfa B" sheetId="8" r:id="rId3"/>
    <sheet name="CAŁOŚĆ" sheetId="4" r:id="rId4"/>
  </sheets>
  <definedNames>
    <definedName name="_xlnm._FilterDatabase" localSheetId="0" hidden="1">Oświetlenie!$J$190:$K$269</definedName>
    <definedName name="_xlnm._FilterDatabase" localSheetId="2" hidden="1">'Taryfa B'!$J$1:$J$1213</definedName>
    <definedName name="_xlnm._FilterDatabase" localSheetId="1" hidden="1">'Taryfa C'!$J$1:$J$2168</definedName>
  </definedNames>
  <calcPr calcId="125725"/>
</workbook>
</file>

<file path=xl/calcChain.xml><?xml version="1.0" encoding="utf-8"?>
<calcChain xmlns="http://schemas.openxmlformats.org/spreadsheetml/2006/main">
  <c r="P1416" i="14"/>
  <c r="O1416"/>
  <c r="N1416"/>
  <c r="M1416"/>
  <c r="L1416"/>
  <c r="Q1415"/>
  <c r="Q1416" s="1"/>
  <c r="P1411"/>
  <c r="O1411"/>
  <c r="N1411"/>
  <c r="M1411"/>
  <c r="L1411"/>
  <c r="Q1410"/>
  <c r="Q1409"/>
  <c r="P1405"/>
  <c r="O1405"/>
  <c r="M1405"/>
  <c r="L1405"/>
  <c r="Q1404"/>
  <c r="Q1405" s="1"/>
  <c r="N1404"/>
  <c r="N1405" s="1"/>
  <c r="P1400"/>
  <c r="O1400"/>
  <c r="M1400"/>
  <c r="L1400"/>
  <c r="Q1399"/>
  <c r="N1399"/>
  <c r="Q1398"/>
  <c r="Q1400" s="1"/>
  <c r="N1398"/>
  <c r="N1400" s="1"/>
  <c r="P1394"/>
  <c r="O1394"/>
  <c r="M1394"/>
  <c r="L1394"/>
  <c r="Q1393"/>
  <c r="Q1394" s="1"/>
  <c r="N1393"/>
  <c r="N1394" s="1"/>
  <c r="P1389"/>
  <c r="O1389"/>
  <c r="M1389"/>
  <c r="L1389"/>
  <c r="Q1388"/>
  <c r="Q1389" s="1"/>
  <c r="N1388"/>
  <c r="N1389" s="1"/>
  <c r="P1384"/>
  <c r="O1384"/>
  <c r="M1384"/>
  <c r="L1384"/>
  <c r="Q1383"/>
  <c r="Q1384" s="1"/>
  <c r="N1383"/>
  <c r="N1384" s="1"/>
  <c r="P1379"/>
  <c r="O1379"/>
  <c r="M1379"/>
  <c r="L1379"/>
  <c r="Q1378"/>
  <c r="Q1379" s="1"/>
  <c r="N1378"/>
  <c r="N1379" s="1"/>
  <c r="P1374"/>
  <c r="O1374"/>
  <c r="M1374"/>
  <c r="L1374"/>
  <c r="Q1373"/>
  <c r="N1373"/>
  <c r="Q1372"/>
  <c r="N1372"/>
  <c r="Q1371"/>
  <c r="Q1374" s="1"/>
  <c r="N1371"/>
  <c r="N1374" s="1"/>
  <c r="P1367"/>
  <c r="O1367"/>
  <c r="M1367"/>
  <c r="L1367"/>
  <c r="Q1366"/>
  <c r="Q1367" s="1"/>
  <c r="N1366"/>
  <c r="N1367" s="1"/>
  <c r="P1362"/>
  <c r="O1362"/>
  <c r="M1362"/>
  <c r="L1362"/>
  <c r="Q1361"/>
  <c r="Q1362" s="1"/>
  <c r="N1361"/>
  <c r="N1362" s="1"/>
  <c r="P1357"/>
  <c r="O1357"/>
  <c r="M1357"/>
  <c r="L1357"/>
  <c r="Q1356"/>
  <c r="Q1357" s="1"/>
  <c r="N1356"/>
  <c r="N1357" s="1"/>
  <c r="P1352"/>
  <c r="O1352"/>
  <c r="M1352"/>
  <c r="L1352"/>
  <c r="Q1351"/>
  <c r="Q1352" s="1"/>
  <c r="N1351"/>
  <c r="N1352" s="1"/>
  <c r="P1347"/>
  <c r="O1347"/>
  <c r="M1347"/>
  <c r="L1347"/>
  <c r="Q1346"/>
  <c r="N1346"/>
  <c r="Q1345"/>
  <c r="Q1347" s="1"/>
  <c r="N1345"/>
  <c r="N1347" s="1"/>
  <c r="P1341"/>
  <c r="O1341"/>
  <c r="M1341"/>
  <c r="L1341"/>
  <c r="Q1340"/>
  <c r="Q1341" s="1"/>
  <c r="N1340"/>
  <c r="N1341" s="1"/>
  <c r="P1336"/>
  <c r="O1336"/>
  <c r="M1336"/>
  <c r="L1336"/>
  <c r="Q1335"/>
  <c r="Q1336" s="1"/>
  <c r="N1335"/>
  <c r="N1336" s="1"/>
  <c r="P1331"/>
  <c r="O1331"/>
  <c r="M1331"/>
  <c r="L1331"/>
  <c r="Q1330"/>
  <c r="N1330"/>
  <c r="Q1329"/>
  <c r="N1329"/>
  <c r="Q1328"/>
  <c r="Q1331" s="1"/>
  <c r="N1328"/>
  <c r="N1331" s="1"/>
  <c r="P1324"/>
  <c r="O1324"/>
  <c r="M1324"/>
  <c r="L1324"/>
  <c r="Q1323"/>
  <c r="N1323"/>
  <c r="Q1322"/>
  <c r="Q1324" s="1"/>
  <c r="N1322"/>
  <c r="N1324" s="1"/>
  <c r="P1318"/>
  <c r="O1318"/>
  <c r="M1318"/>
  <c r="L1318"/>
  <c r="Q1317"/>
  <c r="Q1318" s="1"/>
  <c r="N1317"/>
  <c r="N1318" s="1"/>
  <c r="P1313"/>
  <c r="O1313"/>
  <c r="M1313"/>
  <c r="L1313"/>
  <c r="Q1312"/>
  <c r="N1312"/>
  <c r="Q1311"/>
  <c r="N1311"/>
  <c r="Q1310"/>
  <c r="Q1313" s="1"/>
  <c r="N1310"/>
  <c r="N1313" s="1"/>
  <c r="P1306"/>
  <c r="O1306"/>
  <c r="M1306"/>
  <c r="L1306"/>
  <c r="Q1305"/>
  <c r="Q1306" s="1"/>
  <c r="N1305"/>
  <c r="N1306" s="1"/>
  <c r="P1301"/>
  <c r="O1301"/>
  <c r="M1301"/>
  <c r="L1301"/>
  <c r="Q1300"/>
  <c r="Q1301" s="1"/>
  <c r="N1300"/>
  <c r="N1301" s="1"/>
  <c r="P1296"/>
  <c r="O1296"/>
  <c r="M1296"/>
  <c r="L1296"/>
  <c r="Q1295"/>
  <c r="Q1296" s="1"/>
  <c r="N1295"/>
  <c r="N1296" s="1"/>
  <c r="P1291"/>
  <c r="O1291"/>
  <c r="M1291"/>
  <c r="L1291"/>
  <c r="Q1290"/>
  <c r="Q1291" s="1"/>
  <c r="N1290"/>
  <c r="N1291" s="1"/>
  <c r="P1286"/>
  <c r="O1286"/>
  <c r="M1286"/>
  <c r="L1286"/>
  <c r="Q1285"/>
  <c r="N1285"/>
  <c r="Q1284"/>
  <c r="Q1286" s="1"/>
  <c r="N1284"/>
  <c r="N1286" s="1"/>
  <c r="P1280"/>
  <c r="O1280"/>
  <c r="M1280"/>
  <c r="L1280"/>
  <c r="Q1279"/>
  <c r="Q1280" s="1"/>
  <c r="N1279"/>
  <c r="N1280" s="1"/>
  <c r="P1275"/>
  <c r="O1275"/>
  <c r="M1275"/>
  <c r="L1275"/>
  <c r="Q1274"/>
  <c r="Q1275" s="1"/>
  <c r="N1274"/>
  <c r="N1275" s="1"/>
  <c r="P1270"/>
  <c r="O1270"/>
  <c r="M1270"/>
  <c r="L1270"/>
  <c r="Q1269"/>
  <c r="Q1270" s="1"/>
  <c r="N1269"/>
  <c r="N1270" s="1"/>
  <c r="P1265"/>
  <c r="O1265"/>
  <c r="M1265"/>
  <c r="L1265"/>
  <c r="Q1264"/>
  <c r="Q1265" s="1"/>
  <c r="N1264"/>
  <c r="N1265" s="1"/>
  <c r="P1260"/>
  <c r="O1260"/>
  <c r="M1260"/>
  <c r="L1260"/>
  <c r="Q1259"/>
  <c r="N1259"/>
  <c r="Q1258"/>
  <c r="N1258"/>
  <c r="Q1257"/>
  <c r="Q1260" s="1"/>
  <c r="N1257"/>
  <c r="N1260" s="1"/>
  <c r="P1253"/>
  <c r="O1253"/>
  <c r="M1253"/>
  <c r="L1253"/>
  <c r="Q1252"/>
  <c r="Q1253" s="1"/>
  <c r="N1252"/>
  <c r="N1253" s="1"/>
  <c r="P1248"/>
  <c r="O1248"/>
  <c r="M1248"/>
  <c r="L1248"/>
  <c r="Q1247"/>
  <c r="Q1248" s="1"/>
  <c r="N1247"/>
  <c r="N1248" s="1"/>
  <c r="P1243"/>
  <c r="O1243"/>
  <c r="M1243"/>
  <c r="L1243"/>
  <c r="Q1242"/>
  <c r="Q1243" s="1"/>
  <c r="N1242"/>
  <c r="N1243" s="1"/>
  <c r="P1238"/>
  <c r="O1238"/>
  <c r="M1238"/>
  <c r="L1238"/>
  <c r="Q1237"/>
  <c r="Q1238" s="1"/>
  <c r="N1237"/>
  <c r="N1238" s="1"/>
  <c r="P1233"/>
  <c r="O1233"/>
  <c r="M1233"/>
  <c r="L1233"/>
  <c r="Q1232"/>
  <c r="Q1233" s="1"/>
  <c r="N1232"/>
  <c r="N1233" s="1"/>
  <c r="P1228"/>
  <c r="O1228"/>
  <c r="M1228"/>
  <c r="L1228"/>
  <c r="Q1227"/>
  <c r="N1227"/>
  <c r="Q1226"/>
  <c r="Q1228" s="1"/>
  <c r="N1226"/>
  <c r="N1228" s="1"/>
  <c r="P1222"/>
  <c r="O1222"/>
  <c r="M1222"/>
  <c r="L1222"/>
  <c r="Q1221"/>
  <c r="Q1222" s="1"/>
  <c r="N1221"/>
  <c r="N1222" s="1"/>
  <c r="P1217"/>
  <c r="O1217"/>
  <c r="M1217"/>
  <c r="L1217"/>
  <c r="Q1216"/>
  <c r="Q1217" s="1"/>
  <c r="N1216"/>
  <c r="N1217" s="1"/>
  <c r="P1212"/>
  <c r="O1212"/>
  <c r="M1212"/>
  <c r="L1212"/>
  <c r="Q1211"/>
  <c r="N1211"/>
  <c r="Q1210"/>
  <c r="Q1212" s="1"/>
  <c r="N1210"/>
  <c r="N1212" s="1"/>
  <c r="P1206"/>
  <c r="O1206"/>
  <c r="M1206"/>
  <c r="L1206"/>
  <c r="Q1205"/>
  <c r="Q1206" s="1"/>
  <c r="N1205"/>
  <c r="N1206" s="1"/>
  <c r="P1201"/>
  <c r="O1201"/>
  <c r="M1201"/>
  <c r="L1201"/>
  <c r="Q1200"/>
  <c r="N1200"/>
  <c r="Q1199"/>
  <c r="Q1201" s="1"/>
  <c r="N1199"/>
  <c r="N1201" s="1"/>
  <c r="P1195"/>
  <c r="O1195"/>
  <c r="M1195"/>
  <c r="L1195"/>
  <c r="Q1194"/>
  <c r="Q1195" s="1"/>
  <c r="N1194"/>
  <c r="N1195" s="1"/>
  <c r="P1190"/>
  <c r="O1190"/>
  <c r="M1190"/>
  <c r="L1190"/>
  <c r="Q1189"/>
  <c r="Q1190" s="1"/>
  <c r="N1189"/>
  <c r="N1190" s="1"/>
  <c r="P1185"/>
  <c r="O1185"/>
  <c r="M1185"/>
  <c r="L1185"/>
  <c r="Q1184"/>
  <c r="N1184"/>
  <c r="Q1183"/>
  <c r="Q1185" s="1"/>
  <c r="N1183"/>
  <c r="N1185" s="1"/>
  <c r="P1179"/>
  <c r="O1179"/>
  <c r="M1179"/>
  <c r="L1179"/>
  <c r="Q1178"/>
  <c r="Q1179" s="1"/>
  <c r="N1178"/>
  <c r="N1179" s="1"/>
  <c r="P1174"/>
  <c r="O1174"/>
  <c r="M1174"/>
  <c r="L1174"/>
  <c r="Q1173"/>
  <c r="N1173"/>
  <c r="Q1172"/>
  <c r="Q1174" s="1"/>
  <c r="N1172"/>
  <c r="N1174" s="1"/>
  <c r="P1168"/>
  <c r="O1168"/>
  <c r="M1168"/>
  <c r="L1168"/>
  <c r="Q1167"/>
  <c r="Q1168" s="1"/>
  <c r="N1167"/>
  <c r="N1168" s="1"/>
  <c r="P1163"/>
  <c r="O1163"/>
  <c r="M1163"/>
  <c r="L1163"/>
  <c r="Q1162"/>
  <c r="Q1163" s="1"/>
  <c r="N1162"/>
  <c r="N1163" s="1"/>
  <c r="P1158"/>
  <c r="O1158"/>
  <c r="M1158"/>
  <c r="L1158"/>
  <c r="Q1157"/>
  <c r="Q1158" s="1"/>
  <c r="N1157"/>
  <c r="N1158" s="1"/>
  <c r="P1153"/>
  <c r="O1153"/>
  <c r="M1153"/>
  <c r="L1153"/>
  <c r="Q1152"/>
  <c r="Q1153" s="1"/>
  <c r="N1152"/>
  <c r="N1153" s="1"/>
  <c r="P1148"/>
  <c r="O1148"/>
  <c r="M1148"/>
  <c r="L1148"/>
  <c r="Q1147"/>
  <c r="Q1148" s="1"/>
  <c r="N1147"/>
  <c r="N1148" s="1"/>
  <c r="P1143"/>
  <c r="O1143"/>
  <c r="M1143"/>
  <c r="L1143"/>
  <c r="Q1142"/>
  <c r="Q1143" s="1"/>
  <c r="N1142"/>
  <c r="N1143" s="1"/>
  <c r="P1138"/>
  <c r="O1138"/>
  <c r="M1138"/>
  <c r="L1138"/>
  <c r="Q1137"/>
  <c r="Q1138" s="1"/>
  <c r="N1137"/>
  <c r="N1138" s="1"/>
  <c r="P1133"/>
  <c r="O1133"/>
  <c r="M1133"/>
  <c r="L1133"/>
  <c r="Q1132"/>
  <c r="Q1133" s="1"/>
  <c r="N1132"/>
  <c r="N1133" s="1"/>
  <c r="P1128"/>
  <c r="O1128"/>
  <c r="M1128"/>
  <c r="L1128"/>
  <c r="Q1127"/>
  <c r="Q1128" s="1"/>
  <c r="N1127"/>
  <c r="N1128" s="1"/>
  <c r="P1123"/>
  <c r="O1123"/>
  <c r="M1123"/>
  <c r="L1123"/>
  <c r="Q1122"/>
  <c r="N1122"/>
  <c r="Q1121"/>
  <c r="Q1123" s="1"/>
  <c r="N1121"/>
  <c r="N1123" s="1"/>
  <c r="P1117"/>
  <c r="O1117"/>
  <c r="M1117"/>
  <c r="L1117"/>
  <c r="Q1116"/>
  <c r="N1116"/>
  <c r="Q1115"/>
  <c r="Q1117" s="1"/>
  <c r="N1115"/>
  <c r="N1117" s="1"/>
  <c r="P1111"/>
  <c r="O1111"/>
  <c r="M1111"/>
  <c r="L1111"/>
  <c r="Q1110"/>
  <c r="Q1111" s="1"/>
  <c r="N1110"/>
  <c r="N1111" s="1"/>
  <c r="P1106"/>
  <c r="O1106"/>
  <c r="M1106"/>
  <c r="L1106"/>
  <c r="Q1105"/>
  <c r="Q1106" s="1"/>
  <c r="N1105"/>
  <c r="N1106" s="1"/>
  <c r="P1101"/>
  <c r="O1101"/>
  <c r="M1101"/>
  <c r="L1101"/>
  <c r="Q1100"/>
  <c r="Q1101" s="1"/>
  <c r="N1100"/>
  <c r="N1101" s="1"/>
  <c r="P1096"/>
  <c r="O1096"/>
  <c r="M1096"/>
  <c r="L1096"/>
  <c r="Q1095"/>
  <c r="Q1096" s="1"/>
  <c r="N1095"/>
  <c r="N1096" s="1"/>
  <c r="P1091"/>
  <c r="O1091"/>
  <c r="M1091"/>
  <c r="L1091"/>
  <c r="Q1090"/>
  <c r="N1090"/>
  <c r="Q1089"/>
  <c r="N1089"/>
  <c r="Q1088"/>
  <c r="N1088"/>
  <c r="Q1087"/>
  <c r="N1087"/>
  <c r="Q1086"/>
  <c r="N1086"/>
  <c r="Q1085"/>
  <c r="Q1091" s="1"/>
  <c r="N1085"/>
  <c r="N1091" s="1"/>
  <c r="P1081"/>
  <c r="O1081"/>
  <c r="M1081"/>
  <c r="L1081"/>
  <c r="Q1080"/>
  <c r="N1080"/>
  <c r="Q1079"/>
  <c r="Q1081" s="1"/>
  <c r="N1079"/>
  <c r="N1081" s="1"/>
  <c r="P1075"/>
  <c r="O1075"/>
  <c r="M1075"/>
  <c r="L1075"/>
  <c r="Q1074"/>
  <c r="Q1075" s="1"/>
  <c r="N1074"/>
  <c r="N1075" s="1"/>
  <c r="P1070"/>
  <c r="O1070"/>
  <c r="M1070"/>
  <c r="L1070"/>
  <c r="Q1069"/>
  <c r="Q1070" s="1"/>
  <c r="N1069"/>
  <c r="N1070" s="1"/>
  <c r="P1065"/>
  <c r="O1065"/>
  <c r="M1065"/>
  <c r="L1065"/>
  <c r="Q1064"/>
  <c r="Q1065" s="1"/>
  <c r="N1064"/>
  <c r="N1065" s="1"/>
  <c r="P1060"/>
  <c r="O1060"/>
  <c r="M1060"/>
  <c r="L1060"/>
  <c r="Q1059"/>
  <c r="Q1060" s="1"/>
  <c r="N1059"/>
  <c r="N1060" s="1"/>
  <c r="P1055"/>
  <c r="O1055"/>
  <c r="M1055"/>
  <c r="L1055"/>
  <c r="Q1054"/>
  <c r="Q1055" s="1"/>
  <c r="N1054"/>
  <c r="N1055" s="1"/>
  <c r="P1050"/>
  <c r="O1050"/>
  <c r="M1050"/>
  <c r="L1050"/>
  <c r="Q1049"/>
  <c r="N1049"/>
  <c r="Q1048"/>
  <c r="N1048"/>
  <c r="Q1047"/>
  <c r="N1047"/>
  <c r="Q1046"/>
  <c r="N1046"/>
  <c r="Q1045"/>
  <c r="N1045"/>
  <c r="Q1044"/>
  <c r="N1044"/>
  <c r="Q1043"/>
  <c r="N1043"/>
  <c r="Q1042"/>
  <c r="N1042"/>
  <c r="Q1041"/>
  <c r="N1041"/>
  <c r="Q1040"/>
  <c r="N1040"/>
  <c r="Q1039"/>
  <c r="N1039"/>
  <c r="Q1038"/>
  <c r="N1038"/>
  <c r="Q1037"/>
  <c r="N1037"/>
  <c r="Q1036"/>
  <c r="N1036"/>
  <c r="Q1035"/>
  <c r="N1035"/>
  <c r="Q1034"/>
  <c r="N1034"/>
  <c r="Q1033"/>
  <c r="N1033"/>
  <c r="N1050" s="1"/>
  <c r="P1029"/>
  <c r="O1029"/>
  <c r="M1029"/>
  <c r="L1029"/>
  <c r="Q1028"/>
  <c r="N1028"/>
  <c r="Q1027"/>
  <c r="N1027"/>
  <c r="Q1026"/>
  <c r="N1026"/>
  <c r="Q1025"/>
  <c r="N1025"/>
  <c r="Q1024"/>
  <c r="Q1029" s="1"/>
  <c r="N1024"/>
  <c r="N1029" s="1"/>
  <c r="P1020"/>
  <c r="O1020"/>
  <c r="M1020"/>
  <c r="L1020"/>
  <c r="Q1019"/>
  <c r="Q1020" s="1"/>
  <c r="N1019"/>
  <c r="N1020" s="1"/>
  <c r="P1015"/>
  <c r="O1015"/>
  <c r="M1015"/>
  <c r="L1015"/>
  <c r="Q1014"/>
  <c r="N1014"/>
  <c r="Q1013"/>
  <c r="N1013"/>
  <c r="Q1012"/>
  <c r="N1012"/>
  <c r="Q1011"/>
  <c r="N1011"/>
  <c r="Q1010"/>
  <c r="N1010"/>
  <c r="Q1009"/>
  <c r="Q1015" s="1"/>
  <c r="N1009"/>
  <c r="N1015" s="1"/>
  <c r="P1005"/>
  <c r="O1005"/>
  <c r="M1005"/>
  <c r="L1005"/>
  <c r="Q1004"/>
  <c r="Q1005" s="1"/>
  <c r="N1004"/>
  <c r="N1005" s="1"/>
  <c r="P1000"/>
  <c r="O1000"/>
  <c r="M1000"/>
  <c r="L1000"/>
  <c r="Q999"/>
  <c r="Q1000" s="1"/>
  <c r="N999"/>
  <c r="N1000" s="1"/>
  <c r="P995"/>
  <c r="O995"/>
  <c r="M995"/>
  <c r="L995"/>
  <c r="Q994"/>
  <c r="Q995" s="1"/>
  <c r="N994"/>
  <c r="N995" s="1"/>
  <c r="P990"/>
  <c r="O990"/>
  <c r="M990"/>
  <c r="L990"/>
  <c r="Q989"/>
  <c r="Q990" s="1"/>
  <c r="N989"/>
  <c r="N990" s="1"/>
  <c r="P985"/>
  <c r="O985"/>
  <c r="M985"/>
  <c r="L985"/>
  <c r="Q984"/>
  <c r="Q985" s="1"/>
  <c r="N984"/>
  <c r="N985" s="1"/>
  <c r="P980"/>
  <c r="O980"/>
  <c r="M980"/>
  <c r="L980"/>
  <c r="Q979"/>
  <c r="N979"/>
  <c r="Q978"/>
  <c r="Q980" s="1"/>
  <c r="N978"/>
  <c r="N980" s="1"/>
  <c r="P974"/>
  <c r="O974"/>
  <c r="M974"/>
  <c r="L974"/>
  <c r="Q973"/>
  <c r="N973"/>
  <c r="Q972"/>
  <c r="Q974" s="1"/>
  <c r="N972"/>
  <c r="N974" s="1"/>
  <c r="P968"/>
  <c r="O968"/>
  <c r="M968"/>
  <c r="L968"/>
  <c r="Q967"/>
  <c r="N967"/>
  <c r="Q966"/>
  <c r="Q968" s="1"/>
  <c r="N966"/>
  <c r="N968" s="1"/>
  <c r="P962"/>
  <c r="O962"/>
  <c r="M962"/>
  <c r="L962"/>
  <c r="Q961"/>
  <c r="N961"/>
  <c r="Q960"/>
  <c r="Q962" s="1"/>
  <c r="N960"/>
  <c r="N962" s="1"/>
  <c r="P956"/>
  <c r="O956"/>
  <c r="M956"/>
  <c r="L956"/>
  <c r="Q955"/>
  <c r="N955"/>
  <c r="Q954"/>
  <c r="N954"/>
  <c r="Q953"/>
  <c r="N953"/>
  <c r="Q952"/>
  <c r="N952"/>
  <c r="Q951"/>
  <c r="N951"/>
  <c r="Q950"/>
  <c r="N950"/>
  <c r="Q949"/>
  <c r="N949"/>
  <c r="Q948"/>
  <c r="N948"/>
  <c r="Q947"/>
  <c r="N947"/>
  <c r="Q946"/>
  <c r="N946"/>
  <c r="Q945"/>
  <c r="N945"/>
  <c r="Q944"/>
  <c r="N944"/>
  <c r="Q943"/>
  <c r="N943"/>
  <c r="Q942"/>
  <c r="Q956" s="1"/>
  <c r="N942"/>
  <c r="N956" s="1"/>
  <c r="P938"/>
  <c r="O938"/>
  <c r="M938"/>
  <c r="L938"/>
  <c r="Q937"/>
  <c r="N937"/>
  <c r="Q936"/>
  <c r="N936"/>
  <c r="Q935"/>
  <c r="N935"/>
  <c r="Q934"/>
  <c r="N934"/>
  <c r="Q933"/>
  <c r="N933"/>
  <c r="Q932"/>
  <c r="N932"/>
  <c r="Q931"/>
  <c r="N931"/>
  <c r="Q930"/>
  <c r="N930"/>
  <c r="Q929"/>
  <c r="Q938" s="1"/>
  <c r="N929"/>
  <c r="N938" s="1"/>
  <c r="P925"/>
  <c r="O925"/>
  <c r="M925"/>
  <c r="L925"/>
  <c r="Q924"/>
  <c r="Q925" s="1"/>
  <c r="N924"/>
  <c r="N925" s="1"/>
  <c r="P920"/>
  <c r="O920"/>
  <c r="M920"/>
  <c r="L920"/>
  <c r="Q919"/>
  <c r="Q920" s="1"/>
  <c r="N919"/>
  <c r="N920" s="1"/>
  <c r="P915"/>
  <c r="O915"/>
  <c r="M915"/>
  <c r="L915"/>
  <c r="Q914"/>
  <c r="Q915" s="1"/>
  <c r="N914"/>
  <c r="N915" s="1"/>
  <c r="P910"/>
  <c r="O910"/>
  <c r="M910"/>
  <c r="L910"/>
  <c r="Q909"/>
  <c r="N909"/>
  <c r="Q908"/>
  <c r="Q910" s="1"/>
  <c r="N908"/>
  <c r="N910" s="1"/>
  <c r="P904"/>
  <c r="O904"/>
  <c r="M904"/>
  <c r="L904"/>
  <c r="Q903"/>
  <c r="N903"/>
  <c r="Q902"/>
  <c r="Q904" s="1"/>
  <c r="N902"/>
  <c r="N904" s="1"/>
  <c r="P898"/>
  <c r="O898"/>
  <c r="M898"/>
  <c r="L898"/>
  <c r="Q897"/>
  <c r="Q898" s="1"/>
  <c r="N897"/>
  <c r="N898" s="1"/>
  <c r="P893"/>
  <c r="O893"/>
  <c r="M893"/>
  <c r="L893"/>
  <c r="Q892"/>
  <c r="Q893" s="1"/>
  <c r="N892"/>
  <c r="N893" s="1"/>
  <c r="P888"/>
  <c r="O888"/>
  <c r="M888"/>
  <c r="L888"/>
  <c r="Q887"/>
  <c r="Q888" s="1"/>
  <c r="N887"/>
  <c r="N888" s="1"/>
  <c r="P883"/>
  <c r="O883"/>
  <c r="M883"/>
  <c r="L883"/>
  <c r="Q882"/>
  <c r="Q883" s="1"/>
  <c r="N882"/>
  <c r="N883" s="1"/>
  <c r="P878"/>
  <c r="O878"/>
  <c r="M878"/>
  <c r="L878"/>
  <c r="Q877"/>
  <c r="Q878" s="1"/>
  <c r="N877"/>
  <c r="N878" s="1"/>
  <c r="P873"/>
  <c r="O873"/>
  <c r="M873"/>
  <c r="L873"/>
  <c r="Q872"/>
  <c r="N872"/>
  <c r="Q871"/>
  <c r="Q873" s="1"/>
  <c r="N871"/>
  <c r="N873" s="1"/>
  <c r="P867"/>
  <c r="O867"/>
  <c r="M867"/>
  <c r="L867"/>
  <c r="Q866"/>
  <c r="Q867" s="1"/>
  <c r="N866"/>
  <c r="N867" s="1"/>
  <c r="P862"/>
  <c r="O862"/>
  <c r="M862"/>
  <c r="L862"/>
  <c r="Q861"/>
  <c r="N861"/>
  <c r="Q860"/>
  <c r="Q862" s="1"/>
  <c r="N860"/>
  <c r="N862" s="1"/>
  <c r="P856"/>
  <c r="O856"/>
  <c r="M856"/>
  <c r="L856"/>
  <c r="Q855"/>
  <c r="Q856" s="1"/>
  <c r="N855"/>
  <c r="N856" s="1"/>
  <c r="P851"/>
  <c r="O851"/>
  <c r="M851"/>
  <c r="L851"/>
  <c r="Q850"/>
  <c r="Q851" s="1"/>
  <c r="N850"/>
  <c r="N851" s="1"/>
  <c r="Q846"/>
  <c r="P846"/>
  <c r="O846"/>
  <c r="M846"/>
  <c r="L846"/>
  <c r="N845"/>
  <c r="N846" s="1"/>
  <c r="P841"/>
  <c r="O841"/>
  <c r="M841"/>
  <c r="L841"/>
  <c r="Q840"/>
  <c r="N840"/>
  <c r="Q839"/>
  <c r="N839"/>
  <c r="Q838"/>
  <c r="N838"/>
  <c r="Q837"/>
  <c r="Q841" s="1"/>
  <c r="N837"/>
  <c r="N841" s="1"/>
  <c r="P833"/>
  <c r="O833"/>
  <c r="M833"/>
  <c r="L833"/>
  <c r="Q832"/>
  <c r="N832"/>
  <c r="Q831"/>
  <c r="N831"/>
  <c r="Q830"/>
  <c r="N830"/>
  <c r="Q829"/>
  <c r="N829"/>
  <c r="Q828"/>
  <c r="N828"/>
  <c r="Q827"/>
  <c r="N827"/>
  <c r="Q826"/>
  <c r="Q833" s="1"/>
  <c r="N826"/>
  <c r="N833" s="1"/>
  <c r="P822"/>
  <c r="O822"/>
  <c r="M822"/>
  <c r="L822"/>
  <c r="Q821"/>
  <c r="N821"/>
  <c r="Q820"/>
  <c r="N820"/>
  <c r="Q819"/>
  <c r="N819"/>
  <c r="Q818"/>
  <c r="N818"/>
  <c r="Q817"/>
  <c r="N817"/>
  <c r="Q816"/>
  <c r="N816"/>
  <c r="Q815"/>
  <c r="N815"/>
  <c r="Q814"/>
  <c r="N814"/>
  <c r="Q813"/>
  <c r="N813"/>
  <c r="Q812"/>
  <c r="N812"/>
  <c r="Q811"/>
  <c r="Q822" s="1"/>
  <c r="N811"/>
  <c r="N822" s="1"/>
  <c r="P807"/>
  <c r="O807"/>
  <c r="M807"/>
  <c r="L807"/>
  <c r="Q806"/>
  <c r="N806"/>
  <c r="Q805"/>
  <c r="N805"/>
  <c r="Q804"/>
  <c r="N804"/>
  <c r="Q803"/>
  <c r="N803"/>
  <c r="Q802"/>
  <c r="N802"/>
  <c r="Q801"/>
  <c r="N801"/>
  <c r="Q800"/>
  <c r="N800"/>
  <c r="Q799"/>
  <c r="N799"/>
  <c r="Q798"/>
  <c r="N798"/>
  <c r="Q797"/>
  <c r="N797"/>
  <c r="Q796"/>
  <c r="N796"/>
  <c r="Q795"/>
  <c r="N795"/>
  <c r="Q794"/>
  <c r="N794"/>
  <c r="Q793"/>
  <c r="N793"/>
  <c r="Q792"/>
  <c r="N792"/>
  <c r="Q791"/>
  <c r="N791"/>
  <c r="Q790"/>
  <c r="N790"/>
  <c r="Q789"/>
  <c r="N789"/>
  <c r="Q788"/>
  <c r="N788"/>
  <c r="Q787"/>
  <c r="N787"/>
  <c r="Q786"/>
  <c r="N786"/>
  <c r="Q785"/>
  <c r="N785"/>
  <c r="Q784"/>
  <c r="N784"/>
  <c r="Q783"/>
  <c r="N783"/>
  <c r="Q782"/>
  <c r="N782"/>
  <c r="Q781"/>
  <c r="N781"/>
  <c r="Q780"/>
  <c r="N780"/>
  <c r="Q779"/>
  <c r="N779"/>
  <c r="Q778"/>
  <c r="N778"/>
  <c r="Q777"/>
  <c r="N777"/>
  <c r="Q776"/>
  <c r="N776"/>
  <c r="Q775"/>
  <c r="N775"/>
  <c r="Q774"/>
  <c r="N774"/>
  <c r="Q773"/>
  <c r="N773"/>
  <c r="Q772"/>
  <c r="N772"/>
  <c r="Q771"/>
  <c r="N771"/>
  <c r="Q770"/>
  <c r="N770"/>
  <c r="Q769"/>
  <c r="N769"/>
  <c r="Q768"/>
  <c r="N768"/>
  <c r="Q767"/>
  <c r="Q807" s="1"/>
  <c r="N767"/>
  <c r="N807" s="1"/>
  <c r="P763"/>
  <c r="O763"/>
  <c r="M763"/>
  <c r="L763"/>
  <c r="Q762"/>
  <c r="Q763" s="1"/>
  <c r="N762"/>
  <c r="N763" s="1"/>
  <c r="P758"/>
  <c r="O758"/>
  <c r="M758"/>
  <c r="L758"/>
  <c r="Q757"/>
  <c r="N757"/>
  <c r="Q756"/>
  <c r="N756"/>
  <c r="Q755"/>
  <c r="N755"/>
  <c r="Q754"/>
  <c r="N754"/>
  <c r="Q753"/>
  <c r="N753"/>
  <c r="Q752"/>
  <c r="N752"/>
  <c r="Q751"/>
  <c r="Q758" s="1"/>
  <c r="N751"/>
  <c r="N758" s="1"/>
  <c r="P747"/>
  <c r="O747"/>
  <c r="M747"/>
  <c r="L747"/>
  <c r="Q746"/>
  <c r="Q747" s="1"/>
  <c r="N746"/>
  <c r="N747" s="1"/>
  <c r="P742"/>
  <c r="O742"/>
  <c r="M742"/>
  <c r="L742"/>
  <c r="Q741"/>
  <c r="Q742" s="1"/>
  <c r="N741"/>
  <c r="N742" s="1"/>
  <c r="P737"/>
  <c r="O737"/>
  <c r="M737"/>
  <c r="L737"/>
  <c r="Q736"/>
  <c r="Q737" s="1"/>
  <c r="N736"/>
  <c r="N737" s="1"/>
  <c r="P732"/>
  <c r="O732"/>
  <c r="M732"/>
  <c r="L732"/>
  <c r="Q731"/>
  <c r="Q732" s="1"/>
  <c r="N731"/>
  <c r="N732" s="1"/>
  <c r="P727"/>
  <c r="O727"/>
  <c r="M727"/>
  <c r="L727"/>
  <c r="Q726"/>
  <c r="Q727" s="1"/>
  <c r="N726"/>
  <c r="N727" s="1"/>
  <c r="P722"/>
  <c r="O722"/>
  <c r="M722"/>
  <c r="L722"/>
  <c r="Q721"/>
  <c r="Q722" s="1"/>
  <c r="N721"/>
  <c r="N722" s="1"/>
  <c r="P717"/>
  <c r="O717"/>
  <c r="M717"/>
  <c r="L717"/>
  <c r="Q716"/>
  <c r="Q717" s="1"/>
  <c r="N716"/>
  <c r="N717" s="1"/>
  <c r="P712"/>
  <c r="O712"/>
  <c r="M712"/>
  <c r="L712"/>
  <c r="Q711"/>
  <c r="Q712" s="1"/>
  <c r="N711"/>
  <c r="N712" s="1"/>
  <c r="P707"/>
  <c r="O707"/>
  <c r="M707"/>
  <c r="L707"/>
  <c r="Q706"/>
  <c r="N706"/>
  <c r="Q705"/>
  <c r="Q707" s="1"/>
  <c r="N705"/>
  <c r="N707" s="1"/>
  <c r="P701"/>
  <c r="O701"/>
  <c r="M701"/>
  <c r="L701"/>
  <c r="Q700"/>
  <c r="N700"/>
  <c r="Q699"/>
  <c r="Q701" s="1"/>
  <c r="N699"/>
  <c r="N701" s="1"/>
  <c r="P695"/>
  <c r="O695"/>
  <c r="M695"/>
  <c r="L695"/>
  <c r="Q694"/>
  <c r="Q695" s="1"/>
  <c r="N694"/>
  <c r="N695" s="1"/>
  <c r="P690"/>
  <c r="O690"/>
  <c r="M690"/>
  <c r="L690"/>
  <c r="Q689"/>
  <c r="Q690" s="1"/>
  <c r="N689"/>
  <c r="N690" s="1"/>
  <c r="P685"/>
  <c r="O685"/>
  <c r="M685"/>
  <c r="L685"/>
  <c r="Q684"/>
  <c r="Q685" s="1"/>
  <c r="N684"/>
  <c r="N685" s="1"/>
  <c r="P680"/>
  <c r="O680"/>
  <c r="M680"/>
  <c r="L680"/>
  <c r="Q679"/>
  <c r="N679"/>
  <c r="Q678"/>
  <c r="N678"/>
  <c r="Q677"/>
  <c r="N677"/>
  <c r="Q676"/>
  <c r="N676"/>
  <c r="Q675"/>
  <c r="N675"/>
  <c r="Q674"/>
  <c r="N674"/>
  <c r="Q673"/>
  <c r="N673"/>
  <c r="Q672"/>
  <c r="N672"/>
  <c r="Q671"/>
  <c r="N671"/>
  <c r="Q670"/>
  <c r="N670"/>
  <c r="Q669"/>
  <c r="N669"/>
  <c r="Q668"/>
  <c r="N668"/>
  <c r="Q667"/>
  <c r="Q680" s="1"/>
  <c r="N667"/>
  <c r="N680" s="1"/>
  <c r="P663"/>
  <c r="O663"/>
  <c r="M663"/>
  <c r="L663"/>
  <c r="Q662"/>
  <c r="N662"/>
  <c r="Q661"/>
  <c r="Q663" s="1"/>
  <c r="N661"/>
  <c r="N663" s="1"/>
  <c r="P657"/>
  <c r="O657"/>
  <c r="M657"/>
  <c r="L657"/>
  <c r="Q656"/>
  <c r="N656"/>
  <c r="Q655"/>
  <c r="N655"/>
  <c r="Q654"/>
  <c r="N654"/>
  <c r="Q653"/>
  <c r="N653"/>
  <c r="Q652"/>
  <c r="N652"/>
  <c r="Q651"/>
  <c r="N651"/>
  <c r="Q650"/>
  <c r="N650"/>
  <c r="Q649"/>
  <c r="N649"/>
  <c r="Q648"/>
  <c r="N648"/>
  <c r="Q647"/>
  <c r="N647"/>
  <c r="Q646"/>
  <c r="N646"/>
  <c r="Q645"/>
  <c r="N645"/>
  <c r="Q644"/>
  <c r="N644"/>
  <c r="Q643"/>
  <c r="N643"/>
  <c r="Q642"/>
  <c r="N642"/>
  <c r="Q641"/>
  <c r="N641"/>
  <c r="Q640"/>
  <c r="N640"/>
  <c r="Q639"/>
  <c r="N639"/>
  <c r="Q638"/>
  <c r="N638"/>
  <c r="Q637"/>
  <c r="N637"/>
  <c r="Q636"/>
  <c r="N636"/>
  <c r="Q635"/>
  <c r="N635"/>
  <c r="Q634"/>
  <c r="N634"/>
  <c r="Q633"/>
  <c r="N633"/>
  <c r="Q632"/>
  <c r="N632"/>
  <c r="Q631"/>
  <c r="N631"/>
  <c r="Q630"/>
  <c r="N630"/>
  <c r="Q629"/>
  <c r="N629"/>
  <c r="Q628"/>
  <c r="N628"/>
  <c r="Q627"/>
  <c r="N627"/>
  <c r="Q626"/>
  <c r="N626"/>
  <c r="Q625"/>
  <c r="N625"/>
  <c r="Q624"/>
  <c r="N624"/>
  <c r="Q623"/>
  <c r="N623"/>
  <c r="Q622"/>
  <c r="N622"/>
  <c r="Q621"/>
  <c r="N621"/>
  <c r="Q620"/>
  <c r="N620"/>
  <c r="Q619"/>
  <c r="N619"/>
  <c r="Q618"/>
  <c r="N618"/>
  <c r="Q617"/>
  <c r="N617"/>
  <c r="Q616"/>
  <c r="N616"/>
  <c r="Q615"/>
  <c r="N615"/>
  <c r="Q614"/>
  <c r="N614"/>
  <c r="Q613"/>
  <c r="N613"/>
  <c r="Q612"/>
  <c r="N612"/>
  <c r="Q611"/>
  <c r="N611"/>
  <c r="Q610"/>
  <c r="N610"/>
  <c r="Q609"/>
  <c r="N609"/>
  <c r="Q608"/>
  <c r="N608"/>
  <c r="Q607"/>
  <c r="N607"/>
  <c r="Q606"/>
  <c r="N606"/>
  <c r="Q605"/>
  <c r="N605"/>
  <c r="Q604"/>
  <c r="N604"/>
  <c r="Q603"/>
  <c r="N603"/>
  <c r="Q602"/>
  <c r="N602"/>
  <c r="Q601"/>
  <c r="N601"/>
  <c r="Q600"/>
  <c r="N600"/>
  <c r="Q599"/>
  <c r="N599"/>
  <c r="Q598"/>
  <c r="N598"/>
  <c r="Q597"/>
  <c r="N597"/>
  <c r="Q596"/>
  <c r="N596"/>
  <c r="Q595"/>
  <c r="N595"/>
  <c r="Q594"/>
  <c r="N594"/>
  <c r="Q593"/>
  <c r="Q657" s="1"/>
  <c r="N593"/>
  <c r="N657" s="1"/>
  <c r="P589"/>
  <c r="O589"/>
  <c r="M589"/>
  <c r="L589"/>
  <c r="Q588"/>
  <c r="N588"/>
  <c r="Q587"/>
  <c r="N587"/>
  <c r="Q586"/>
  <c r="N586"/>
  <c r="Q585"/>
  <c r="N585"/>
  <c r="Q584"/>
  <c r="N584"/>
  <c r="Q583"/>
  <c r="N583"/>
  <c r="Q582"/>
  <c r="N582"/>
  <c r="Q581"/>
  <c r="N581"/>
  <c r="Q580"/>
  <c r="N580"/>
  <c r="Q579"/>
  <c r="N579"/>
  <c r="Q578"/>
  <c r="N578"/>
  <c r="Q577"/>
  <c r="N577"/>
  <c r="Q576"/>
  <c r="N576"/>
  <c r="Q575"/>
  <c r="N575"/>
  <c r="Q574"/>
  <c r="N574"/>
  <c r="Q573"/>
  <c r="N573"/>
  <c r="Q572"/>
  <c r="N572"/>
  <c r="Q571"/>
  <c r="N571"/>
  <c r="Q570"/>
  <c r="N570"/>
  <c r="Q569"/>
  <c r="N569"/>
  <c r="Q568"/>
  <c r="N568"/>
  <c r="Q567"/>
  <c r="N567"/>
  <c r="Q566"/>
  <c r="N566"/>
  <c r="Q565"/>
  <c r="N565"/>
  <c r="Q564"/>
  <c r="N564"/>
  <c r="Q563"/>
  <c r="Q589" s="1"/>
  <c r="N563"/>
  <c r="N589" s="1"/>
  <c r="P559"/>
  <c r="O559"/>
  <c r="M559"/>
  <c r="L559"/>
  <c r="Q558"/>
  <c r="N558"/>
  <c r="Q557"/>
  <c r="N557"/>
  <c r="Q556"/>
  <c r="N556"/>
  <c r="Q555"/>
  <c r="N555"/>
  <c r="Q554"/>
  <c r="N554"/>
  <c r="Q553"/>
  <c r="N553"/>
  <c r="Q552"/>
  <c r="N552"/>
  <c r="Q551"/>
  <c r="N551"/>
  <c r="Q550"/>
  <c r="N550"/>
  <c r="Q549"/>
  <c r="N549"/>
  <c r="Q548"/>
  <c r="N548"/>
  <c r="Q547"/>
  <c r="N547"/>
  <c r="Q546"/>
  <c r="N546"/>
  <c r="Q545"/>
  <c r="N545"/>
  <c r="Q544"/>
  <c r="N544"/>
  <c r="Q543"/>
  <c r="N543"/>
  <c r="Q542"/>
  <c r="N542"/>
  <c r="Q541"/>
  <c r="N541"/>
  <c r="Q540"/>
  <c r="N540"/>
  <c r="Q539"/>
  <c r="N539"/>
  <c r="Q538"/>
  <c r="N538"/>
  <c r="Q537"/>
  <c r="N537"/>
  <c r="Q536"/>
  <c r="N536"/>
  <c r="Q535"/>
  <c r="N535"/>
  <c r="Q534"/>
  <c r="N534"/>
  <c r="Q533"/>
  <c r="N533"/>
  <c r="Q532"/>
  <c r="N532"/>
  <c r="Q531"/>
  <c r="N531"/>
  <c r="Q530"/>
  <c r="N530"/>
  <c r="Q529"/>
  <c r="N529"/>
  <c r="Q528"/>
  <c r="N528"/>
  <c r="Q527"/>
  <c r="N527"/>
  <c r="Q526"/>
  <c r="N526"/>
  <c r="Q525"/>
  <c r="N525"/>
  <c r="Q524"/>
  <c r="N524"/>
  <c r="Q523"/>
  <c r="N523"/>
  <c r="Q522"/>
  <c r="N522"/>
  <c r="Q521"/>
  <c r="N521"/>
  <c r="Q520"/>
  <c r="N520"/>
  <c r="Q519"/>
  <c r="N519"/>
  <c r="Q518"/>
  <c r="N518"/>
  <c r="Q517"/>
  <c r="N517"/>
  <c r="Q516"/>
  <c r="N516"/>
  <c r="Q515"/>
  <c r="N515"/>
  <c r="Q514"/>
  <c r="N514"/>
  <c r="Q513"/>
  <c r="N513"/>
  <c r="Q512"/>
  <c r="N512"/>
  <c r="Q511"/>
  <c r="N511"/>
  <c r="Q510"/>
  <c r="N510"/>
  <c r="Q509"/>
  <c r="N509"/>
  <c r="Q508"/>
  <c r="N508"/>
  <c r="Q507"/>
  <c r="N507"/>
  <c r="Q506"/>
  <c r="Q559" s="1"/>
  <c r="N506"/>
  <c r="N559" s="1"/>
  <c r="P502"/>
  <c r="O502"/>
  <c r="M502"/>
  <c r="L502"/>
  <c r="Q501"/>
  <c r="N501"/>
  <c r="Q500"/>
  <c r="N500"/>
  <c r="Q499"/>
  <c r="Q502" s="1"/>
  <c r="N499"/>
  <c r="N502" s="1"/>
  <c r="P495"/>
  <c r="O495"/>
  <c r="M495"/>
  <c r="L495"/>
  <c r="Q494"/>
  <c r="N494"/>
  <c r="Q493"/>
  <c r="N493"/>
  <c r="Q492"/>
  <c r="N492"/>
  <c r="Q491"/>
  <c r="N491"/>
  <c r="Q490"/>
  <c r="N490"/>
  <c r="Q489"/>
  <c r="N489"/>
  <c r="Q488"/>
  <c r="N488"/>
  <c r="Q487"/>
  <c r="N487"/>
  <c r="Q486"/>
  <c r="N486"/>
  <c r="Q485"/>
  <c r="N485"/>
  <c r="Q484"/>
  <c r="N484"/>
  <c r="Q483"/>
  <c r="N483"/>
  <c r="Q482"/>
  <c r="N482"/>
  <c r="Q481"/>
  <c r="N481"/>
  <c r="Q480"/>
  <c r="N480"/>
  <c r="Q479"/>
  <c r="N479"/>
  <c r="Q478"/>
  <c r="N478"/>
  <c r="Q477"/>
  <c r="N477"/>
  <c r="Q476"/>
  <c r="N476"/>
  <c r="Q475"/>
  <c r="N475"/>
  <c r="Q474"/>
  <c r="N474"/>
  <c r="Q473"/>
  <c r="N473"/>
  <c r="Q472"/>
  <c r="N472"/>
  <c r="Q471"/>
  <c r="N471"/>
  <c r="Q470"/>
  <c r="N470"/>
  <c r="Q469"/>
  <c r="N469"/>
  <c r="Q468"/>
  <c r="N468"/>
  <c r="Q467"/>
  <c r="N467"/>
  <c r="Q466"/>
  <c r="N466"/>
  <c r="Q465"/>
  <c r="N465"/>
  <c r="Q464"/>
  <c r="N464"/>
  <c r="Q463"/>
  <c r="N463"/>
  <c r="Q462"/>
  <c r="N462"/>
  <c r="Q461"/>
  <c r="N461"/>
  <c r="Q460"/>
  <c r="N460"/>
  <c r="Q459"/>
  <c r="N459"/>
  <c r="Q458"/>
  <c r="N458"/>
  <c r="Q457"/>
  <c r="N457"/>
  <c r="Q456"/>
  <c r="N456"/>
  <c r="Q455"/>
  <c r="N455"/>
  <c r="Q454"/>
  <c r="N454"/>
  <c r="Q453"/>
  <c r="N453"/>
  <c r="Q452"/>
  <c r="N452"/>
  <c r="Q451"/>
  <c r="N451"/>
  <c r="Q450"/>
  <c r="N450"/>
  <c r="Q449"/>
  <c r="N449"/>
  <c r="Q448"/>
  <c r="N448"/>
  <c r="Q447"/>
  <c r="N447"/>
  <c r="Q446"/>
  <c r="N446"/>
  <c r="Q445"/>
  <c r="N445"/>
  <c r="Q444"/>
  <c r="N444"/>
  <c r="Q443"/>
  <c r="N443"/>
  <c r="Q442"/>
  <c r="N442"/>
  <c r="Q441"/>
  <c r="N441"/>
  <c r="Q440"/>
  <c r="N440"/>
  <c r="Q439"/>
  <c r="N439"/>
  <c r="Q438"/>
  <c r="N438"/>
  <c r="Q437"/>
  <c r="N437"/>
  <c r="Q436"/>
  <c r="N436"/>
  <c r="Q435"/>
  <c r="N435"/>
  <c r="Q434"/>
  <c r="N434"/>
  <c r="Q433"/>
  <c r="N433"/>
  <c r="Q432"/>
  <c r="N432"/>
  <c r="Q431"/>
  <c r="N431"/>
  <c r="Q430"/>
  <c r="N430"/>
  <c r="Q429"/>
  <c r="N429"/>
  <c r="Q428"/>
  <c r="N428"/>
  <c r="Q427"/>
  <c r="Q495" s="1"/>
  <c r="N427"/>
  <c r="N495" s="1"/>
  <c r="P423"/>
  <c r="O423"/>
  <c r="M423"/>
  <c r="L423"/>
  <c r="Q422"/>
  <c r="N422"/>
  <c r="Q421"/>
  <c r="Q423" s="1"/>
  <c r="N421"/>
  <c r="N423" s="1"/>
  <c r="P417"/>
  <c r="O417"/>
  <c r="M417"/>
  <c r="L417"/>
  <c r="Q416"/>
  <c r="N416"/>
  <c r="Q415"/>
  <c r="N415"/>
  <c r="Q414"/>
  <c r="N414"/>
  <c r="Q413"/>
  <c r="Q417" s="1"/>
  <c r="N413"/>
  <c r="N417" s="1"/>
  <c r="P409"/>
  <c r="O409"/>
  <c r="M409"/>
  <c r="L409"/>
  <c r="Q408"/>
  <c r="Q407"/>
  <c r="Q409" s="1"/>
  <c r="N407"/>
  <c r="N409" s="1"/>
  <c r="P403"/>
  <c r="O403"/>
  <c r="M403"/>
  <c r="L403"/>
  <c r="Q402"/>
  <c r="N402"/>
  <c r="Q401"/>
  <c r="Q403" s="1"/>
  <c r="N401"/>
  <c r="N403" s="1"/>
  <c r="P397"/>
  <c r="O397"/>
  <c r="M397"/>
  <c r="L397"/>
  <c r="Q396"/>
  <c r="N396"/>
  <c r="Q395"/>
  <c r="N395"/>
  <c r="Q394"/>
  <c r="N394"/>
  <c r="Q393"/>
  <c r="N393"/>
  <c r="Q392"/>
  <c r="N392"/>
  <c r="Q391"/>
  <c r="Q397" s="1"/>
  <c r="N391"/>
  <c r="N397" s="1"/>
  <c r="P387"/>
  <c r="O387"/>
  <c r="M387"/>
  <c r="L387"/>
  <c r="Q386"/>
  <c r="N386"/>
  <c r="Q385"/>
  <c r="Q387" s="1"/>
  <c r="N385"/>
  <c r="N387" s="1"/>
  <c r="P381"/>
  <c r="O381"/>
  <c r="M381"/>
  <c r="L381"/>
  <c r="Q380"/>
  <c r="N380"/>
  <c r="Q379"/>
  <c r="N379"/>
  <c r="Q378"/>
  <c r="N378"/>
  <c r="Q377"/>
  <c r="N377"/>
  <c r="Q376"/>
  <c r="N376"/>
  <c r="Q375"/>
  <c r="N375"/>
  <c r="Q374"/>
  <c r="N374"/>
  <c r="Q373"/>
  <c r="N373"/>
  <c r="Q372"/>
  <c r="N372"/>
  <c r="Q371"/>
  <c r="N371"/>
  <c r="Q370"/>
  <c r="N370"/>
  <c r="Q369"/>
  <c r="N369"/>
  <c r="Q368"/>
  <c r="N368"/>
  <c r="Q367"/>
  <c r="N367"/>
  <c r="Q366"/>
  <c r="N366"/>
  <c r="Q365"/>
  <c r="N365"/>
  <c r="Q364"/>
  <c r="N364"/>
  <c r="Q363"/>
  <c r="N363"/>
  <c r="Q362"/>
  <c r="N362"/>
  <c r="Q361"/>
  <c r="N361"/>
  <c r="Q360"/>
  <c r="N360"/>
  <c r="Q359"/>
  <c r="N359"/>
  <c r="Q358"/>
  <c r="N358"/>
  <c r="Q357"/>
  <c r="Q381" s="1"/>
  <c r="N357"/>
  <c r="N381" s="1"/>
  <c r="P353"/>
  <c r="O353"/>
  <c r="M353"/>
  <c r="L353"/>
  <c r="Q352"/>
  <c r="N352"/>
  <c r="Q351"/>
  <c r="N351"/>
  <c r="Q350"/>
  <c r="N350"/>
  <c r="Q349"/>
  <c r="N349"/>
  <c r="Q348"/>
  <c r="N348"/>
  <c r="Q347"/>
  <c r="N347"/>
  <c r="Q346"/>
  <c r="N346"/>
  <c r="Q345"/>
  <c r="N345"/>
  <c r="Q344"/>
  <c r="N344"/>
  <c r="Q343"/>
  <c r="N343"/>
  <c r="Q342"/>
  <c r="N342"/>
  <c r="Q341"/>
  <c r="N341"/>
  <c r="Q340"/>
  <c r="N340"/>
  <c r="Q339"/>
  <c r="N339"/>
  <c r="Q338"/>
  <c r="N338"/>
  <c r="Q337"/>
  <c r="N337"/>
  <c r="Q336"/>
  <c r="N336"/>
  <c r="Q335"/>
  <c r="N335"/>
  <c r="Q334"/>
  <c r="N334"/>
  <c r="Q333"/>
  <c r="N333"/>
  <c r="Q332"/>
  <c r="N332"/>
  <c r="Q331"/>
  <c r="N331"/>
  <c r="Q330"/>
  <c r="N330"/>
  <c r="Q329"/>
  <c r="N329"/>
  <c r="Q328"/>
  <c r="N328"/>
  <c r="Q327"/>
  <c r="N327"/>
  <c r="Q326"/>
  <c r="N326"/>
  <c r="Q325"/>
  <c r="N325"/>
  <c r="Q324"/>
  <c r="N324"/>
  <c r="Q323"/>
  <c r="N323"/>
  <c r="Q322"/>
  <c r="N322"/>
  <c r="Q321"/>
  <c r="N321"/>
  <c r="Q320"/>
  <c r="N320"/>
  <c r="Q319"/>
  <c r="N319"/>
  <c r="Q318"/>
  <c r="N318"/>
  <c r="Q317"/>
  <c r="N317"/>
  <c r="Q316"/>
  <c r="N316"/>
  <c r="Q315"/>
  <c r="N315"/>
  <c r="Q314"/>
  <c r="N314"/>
  <c r="Q313"/>
  <c r="N313"/>
  <c r="Q312"/>
  <c r="N312"/>
  <c r="Q311"/>
  <c r="N311"/>
  <c r="Q310"/>
  <c r="N310"/>
  <c r="Q309"/>
  <c r="N309"/>
  <c r="Q308"/>
  <c r="N308"/>
  <c r="Q307"/>
  <c r="N307"/>
  <c r="Q306"/>
  <c r="N306"/>
  <c r="Q305"/>
  <c r="N305"/>
  <c r="Q304"/>
  <c r="N304"/>
  <c r="Q303"/>
  <c r="N303"/>
  <c r="Q302"/>
  <c r="N302"/>
  <c r="Q301"/>
  <c r="N301"/>
  <c r="Q300"/>
  <c r="N300"/>
  <c r="Q299"/>
  <c r="N299"/>
  <c r="Q298"/>
  <c r="N298"/>
  <c r="Q297"/>
  <c r="N297"/>
  <c r="Q296"/>
  <c r="N296"/>
  <c r="Q295"/>
  <c r="N295"/>
  <c r="Q294"/>
  <c r="N294"/>
  <c r="Q293"/>
  <c r="N293"/>
  <c r="Q292"/>
  <c r="N292"/>
  <c r="Q291"/>
  <c r="N291"/>
  <c r="Q290"/>
  <c r="Q353" s="1"/>
  <c r="N290"/>
  <c r="N353" s="1"/>
  <c r="P286"/>
  <c r="O286"/>
  <c r="M286"/>
  <c r="L286"/>
  <c r="Q285"/>
  <c r="Q286" s="1"/>
  <c r="N285"/>
  <c r="N286" s="1"/>
  <c r="P281"/>
  <c r="O281"/>
  <c r="M281"/>
  <c r="L281"/>
  <c r="Q280"/>
  <c r="N280"/>
  <c r="Q279"/>
  <c r="N279"/>
  <c r="Q278"/>
  <c r="N278"/>
  <c r="Q277"/>
  <c r="N277"/>
  <c r="Q276"/>
  <c r="N276"/>
  <c r="Q275"/>
  <c r="N275"/>
  <c r="Q274"/>
  <c r="N274"/>
  <c r="Q273"/>
  <c r="N273"/>
  <c r="Q272"/>
  <c r="N272"/>
  <c r="Q271"/>
  <c r="N271"/>
  <c r="Q270"/>
  <c r="Q281" s="1"/>
  <c r="N270"/>
  <c r="N281" s="1"/>
  <c r="P266"/>
  <c r="O266"/>
  <c r="M266"/>
  <c r="L266"/>
  <c r="Q265"/>
  <c r="N265"/>
  <c r="Q264"/>
  <c r="N264"/>
  <c r="Q263"/>
  <c r="N263"/>
  <c r="Q262"/>
  <c r="N262"/>
  <c r="Q261"/>
  <c r="N261"/>
  <c r="Q260"/>
  <c r="N260"/>
  <c r="Q259"/>
  <c r="N259"/>
  <c r="Q258"/>
  <c r="N258"/>
  <c r="Q257"/>
  <c r="Q266" s="1"/>
  <c r="N257"/>
  <c r="N266" s="1"/>
  <c r="P253"/>
  <c r="O253"/>
  <c r="M253"/>
  <c r="L253"/>
  <c r="Q252"/>
  <c r="N252"/>
  <c r="Q251"/>
  <c r="Q253" s="1"/>
  <c r="N251"/>
  <c r="N253" s="1"/>
  <c r="P247"/>
  <c r="O247"/>
  <c r="M247"/>
  <c r="L247"/>
  <c r="Q246"/>
  <c r="N246"/>
  <c r="Q245"/>
  <c r="Q247" s="1"/>
  <c r="N245"/>
  <c r="N247" s="1"/>
  <c r="P241"/>
  <c r="O241"/>
  <c r="M241"/>
  <c r="L241"/>
  <c r="Q240"/>
  <c r="N240"/>
  <c r="Q239"/>
  <c r="N239"/>
  <c r="Q238"/>
  <c r="N238"/>
  <c r="Q237"/>
  <c r="N237"/>
  <c r="Q236"/>
  <c r="N236"/>
  <c r="Q235"/>
  <c r="Q241" s="1"/>
  <c r="N235"/>
  <c r="N241" s="1"/>
  <c r="P231"/>
  <c r="O231"/>
  <c r="M231"/>
  <c r="L231"/>
  <c r="Q230"/>
  <c r="N230"/>
  <c r="Q229"/>
  <c r="N229"/>
  <c r="Q228"/>
  <c r="N228"/>
  <c r="Q227"/>
  <c r="N227"/>
  <c r="Q226"/>
  <c r="N226"/>
  <c r="Q225"/>
  <c r="N225"/>
  <c r="Q224"/>
  <c r="N224"/>
  <c r="Q223"/>
  <c r="Q231" s="1"/>
  <c r="N223"/>
  <c r="N231" s="1"/>
  <c r="P219"/>
  <c r="O219"/>
  <c r="M219"/>
  <c r="L219"/>
  <c r="Q218"/>
  <c r="N218"/>
  <c r="Q217"/>
  <c r="N217"/>
  <c r="Q216"/>
  <c r="N216"/>
  <c r="Q215"/>
  <c r="N215"/>
  <c r="Q214"/>
  <c r="N214"/>
  <c r="Q213"/>
  <c r="N213"/>
  <c r="Q212"/>
  <c r="N212"/>
  <c r="Q211"/>
  <c r="N211"/>
  <c r="Q210"/>
  <c r="N210"/>
  <c r="Q209"/>
  <c r="N209"/>
  <c r="Q208"/>
  <c r="N208"/>
  <c r="Q207"/>
  <c r="N207"/>
  <c r="Q206"/>
  <c r="N206"/>
  <c r="Q205"/>
  <c r="N205"/>
  <c r="Q204"/>
  <c r="N204"/>
  <c r="Q203"/>
  <c r="N203"/>
  <c r="Q202"/>
  <c r="N202"/>
  <c r="Q201"/>
  <c r="N201"/>
  <c r="Q200"/>
  <c r="N200"/>
  <c r="Q199"/>
  <c r="Q219" s="1"/>
  <c r="N199"/>
  <c r="N219" s="1"/>
  <c r="P195"/>
  <c r="O195"/>
  <c r="M195"/>
  <c r="L195"/>
  <c r="Q194"/>
  <c r="N194"/>
  <c r="Q193"/>
  <c r="N193"/>
  <c r="Q192"/>
  <c r="N192"/>
  <c r="Q191"/>
  <c r="N191"/>
  <c r="Q190"/>
  <c r="N190"/>
  <c r="Q189"/>
  <c r="N189"/>
  <c r="Q188"/>
  <c r="N188"/>
  <c r="Q187"/>
  <c r="N187"/>
  <c r="Q186"/>
  <c r="N186"/>
  <c r="Q185"/>
  <c r="N185"/>
  <c r="Q184"/>
  <c r="N184"/>
  <c r="Q183"/>
  <c r="N183"/>
  <c r="Q182"/>
  <c r="N182"/>
  <c r="Q181"/>
  <c r="N181"/>
  <c r="Q180"/>
  <c r="N180"/>
  <c r="Q179"/>
  <c r="N179"/>
  <c r="Q178"/>
  <c r="N178"/>
  <c r="Q177"/>
  <c r="N177"/>
  <c r="Q176"/>
  <c r="N176"/>
  <c r="Q175"/>
  <c r="N175"/>
  <c r="Q174"/>
  <c r="N174"/>
  <c r="Q173"/>
  <c r="N173"/>
  <c r="Q172"/>
  <c r="N172"/>
  <c r="Q171"/>
  <c r="N171"/>
  <c r="Q170"/>
  <c r="N170"/>
  <c r="Q169"/>
  <c r="Q195" s="1"/>
  <c r="N169"/>
  <c r="N195" s="1"/>
  <c r="P165"/>
  <c r="O165"/>
  <c r="M165"/>
  <c r="L165"/>
  <c r="Q164"/>
  <c r="Q165" s="1"/>
  <c r="N164"/>
  <c r="N165" s="1"/>
  <c r="P160"/>
  <c r="O160"/>
  <c r="M160"/>
  <c r="L160"/>
  <c r="Q159"/>
  <c r="Q160" s="1"/>
  <c r="N159"/>
  <c r="N160" s="1"/>
  <c r="P155"/>
  <c r="O155"/>
  <c r="M155"/>
  <c r="L155"/>
  <c r="Q154"/>
  <c r="Q155" s="1"/>
  <c r="N154"/>
  <c r="N155" s="1"/>
  <c r="P150"/>
  <c r="O150"/>
  <c r="M150"/>
  <c r="L150"/>
  <c r="Q149"/>
  <c r="N149"/>
  <c r="Q148"/>
  <c r="N148"/>
  <c r="Q147"/>
  <c r="N147"/>
  <c r="Q146"/>
  <c r="N146"/>
  <c r="Q145"/>
  <c r="N145"/>
  <c r="Q144"/>
  <c r="Q150" s="1"/>
  <c r="N144"/>
  <c r="N150" s="1"/>
  <c r="P140"/>
  <c r="O140"/>
  <c r="M140"/>
  <c r="L140"/>
  <c r="Q139"/>
  <c r="N139"/>
  <c r="Q138"/>
  <c r="Q140" s="1"/>
  <c r="N138"/>
  <c r="N140" s="1"/>
  <c r="P134"/>
  <c r="O134"/>
  <c r="M134"/>
  <c r="L134"/>
  <c r="Q133"/>
  <c r="Q134" s="1"/>
  <c r="N133"/>
  <c r="N134" s="1"/>
  <c r="P129"/>
  <c r="O129"/>
  <c r="M129"/>
  <c r="L129"/>
  <c r="Q128"/>
  <c r="N128"/>
  <c r="Q127"/>
  <c r="N127"/>
  <c r="Q126"/>
  <c r="N126"/>
  <c r="Q125"/>
  <c r="Q129" s="1"/>
  <c r="N125"/>
  <c r="N129" s="1"/>
  <c r="P121"/>
  <c r="O121"/>
  <c r="M121"/>
  <c r="L121"/>
  <c r="Q120"/>
  <c r="Q121" s="1"/>
  <c r="N120"/>
  <c r="N121" s="1"/>
  <c r="P116"/>
  <c r="O116"/>
  <c r="M116"/>
  <c r="L116"/>
  <c r="Q115"/>
  <c r="N115"/>
  <c r="Q114"/>
  <c r="Q116" s="1"/>
  <c r="N114"/>
  <c r="N116" s="1"/>
  <c r="P110"/>
  <c r="O110"/>
  <c r="M110"/>
  <c r="L110"/>
  <c r="Q109"/>
  <c r="Q110" s="1"/>
  <c r="N109"/>
  <c r="N110" s="1"/>
  <c r="Q105"/>
  <c r="P105"/>
  <c r="O105"/>
  <c r="N105"/>
  <c r="M105"/>
  <c r="L105"/>
  <c r="Q100"/>
  <c r="P100"/>
  <c r="O100"/>
  <c r="N100"/>
  <c r="M100"/>
  <c r="L100"/>
  <c r="Q95"/>
  <c r="P95"/>
  <c r="O95"/>
  <c r="N95"/>
  <c r="M95"/>
  <c r="L95"/>
  <c r="Q90"/>
  <c r="P90"/>
  <c r="O90"/>
  <c r="N90"/>
  <c r="M90"/>
  <c r="L90"/>
  <c r="Q85"/>
  <c r="P85"/>
  <c r="O85"/>
  <c r="N85"/>
  <c r="M85"/>
  <c r="L85"/>
  <c r="Q80"/>
  <c r="P80"/>
  <c r="O80"/>
  <c r="N80"/>
  <c r="M80"/>
  <c r="L80"/>
  <c r="Q75"/>
  <c r="P75"/>
  <c r="O75"/>
  <c r="N75"/>
  <c r="M75"/>
  <c r="L75"/>
  <c r="Q70"/>
  <c r="P70"/>
  <c r="O70"/>
  <c r="N70"/>
  <c r="M70"/>
  <c r="L70"/>
  <c r="Q65"/>
  <c r="P65"/>
  <c r="O65"/>
  <c r="N65"/>
  <c r="M65"/>
  <c r="L65"/>
  <c r="P60"/>
  <c r="O60"/>
  <c r="M60"/>
  <c r="L60"/>
  <c r="Q59"/>
  <c r="Q60" s="1"/>
  <c r="N59"/>
  <c r="N60" s="1"/>
  <c r="P55"/>
  <c r="O55"/>
  <c r="M55"/>
  <c r="L55"/>
  <c r="Q54"/>
  <c r="Q55" s="1"/>
  <c r="N54"/>
  <c r="N55" s="1"/>
  <c r="P50"/>
  <c r="O50"/>
  <c r="M50"/>
  <c r="L50"/>
  <c r="Q49"/>
  <c r="N49"/>
  <c r="Q48"/>
  <c r="N48"/>
  <c r="Q47"/>
  <c r="N47"/>
  <c r="Q46"/>
  <c r="N46"/>
  <c r="Q45"/>
  <c r="N45"/>
  <c r="Q44"/>
  <c r="N44"/>
  <c r="Q43"/>
  <c r="N43"/>
  <c r="Q42"/>
  <c r="N42"/>
  <c r="Q41"/>
  <c r="N41"/>
  <c r="Q40"/>
  <c r="N40"/>
  <c r="Q39"/>
  <c r="N39"/>
  <c r="Q38"/>
  <c r="N38"/>
  <c r="Q37"/>
  <c r="Q50" s="1"/>
  <c r="N37"/>
  <c r="N50" s="1"/>
  <c r="P33"/>
  <c r="O33"/>
  <c r="M33"/>
  <c r="L33"/>
  <c r="Q32"/>
  <c r="Q33" s="1"/>
  <c r="N32"/>
  <c r="N33" s="1"/>
  <c r="P28"/>
  <c r="O28"/>
  <c r="M28"/>
  <c r="L28"/>
  <c r="Q27"/>
  <c r="Q28" s="1"/>
  <c r="N27"/>
  <c r="N28" s="1"/>
  <c r="P23"/>
  <c r="O23"/>
  <c r="M23"/>
  <c r="L23"/>
  <c r="Q22"/>
  <c r="Q23" s="1"/>
  <c r="N22"/>
  <c r="N23" s="1"/>
  <c r="P18"/>
  <c r="O18"/>
  <c r="M18"/>
  <c r="L18"/>
  <c r="Q17"/>
  <c r="Q18" s="1"/>
  <c r="N17"/>
  <c r="N18" s="1"/>
  <c r="P13"/>
  <c r="O13"/>
  <c r="M13"/>
  <c r="L13"/>
  <c r="Q12"/>
  <c r="Q13" s="1"/>
  <c r="N12"/>
  <c r="N13" s="1"/>
  <c r="P8"/>
  <c r="O8"/>
  <c r="M8"/>
  <c r="L8"/>
  <c r="Q7"/>
  <c r="N7"/>
  <c r="Q6"/>
  <c r="N6"/>
  <c r="Q5"/>
  <c r="Q8" s="1"/>
  <c r="N5"/>
  <c r="N8" s="1"/>
  <c r="P1"/>
  <c r="H6" i="4" s="1"/>
  <c r="M1" i="14"/>
  <c r="D6" i="4" s="1"/>
  <c r="O1" i="14" l="1"/>
  <c r="G6" i="4" s="1"/>
  <c r="L1" i="14"/>
  <c r="C6" i="4" s="1"/>
  <c r="Q1411" i="14"/>
  <c r="N1"/>
  <c r="Q1050"/>
  <c r="Q1" s="1"/>
  <c r="G1424" s="1"/>
  <c r="M74" i="8"/>
  <c r="N74"/>
  <c r="P74"/>
  <c r="Q74"/>
  <c r="R74"/>
  <c r="L74"/>
  <c r="S73"/>
  <c r="O73"/>
  <c r="S72"/>
  <c r="S74" s="1"/>
  <c r="O72"/>
  <c r="O74" s="1"/>
  <c r="R68"/>
  <c r="Q68"/>
  <c r="P68"/>
  <c r="N68"/>
  <c r="M68"/>
  <c r="L68"/>
  <c r="S67"/>
  <c r="S68" s="1"/>
  <c r="O67"/>
  <c r="O68" s="1"/>
  <c r="G1427" i="14" l="1"/>
  <c r="G1421"/>
  <c r="M728" i="3"/>
  <c r="O728"/>
  <c r="P728"/>
  <c r="L728"/>
  <c r="Q727"/>
  <c r="N727"/>
  <c r="Q726"/>
  <c r="N726"/>
  <c r="Q725"/>
  <c r="N725"/>
  <c r="Q724"/>
  <c r="N724"/>
  <c r="Q723"/>
  <c r="N723"/>
  <c r="Q722"/>
  <c r="N722"/>
  <c r="Q721"/>
  <c r="N721"/>
  <c r="Q720"/>
  <c r="N720"/>
  <c r="Q719"/>
  <c r="N719"/>
  <c r="Q718"/>
  <c r="N718"/>
  <c r="Q717"/>
  <c r="N717"/>
  <c r="Q716"/>
  <c r="N716"/>
  <c r="Q715"/>
  <c r="N715"/>
  <c r="Q714"/>
  <c r="N714"/>
  <c r="Q713"/>
  <c r="N713"/>
  <c r="Q712"/>
  <c r="N712"/>
  <c r="Q711"/>
  <c r="N711"/>
  <c r="Q710"/>
  <c r="N710"/>
  <c r="Q709"/>
  <c r="N709"/>
  <c r="Q708"/>
  <c r="N708"/>
  <c r="Q707"/>
  <c r="N707"/>
  <c r="Q706"/>
  <c r="N706"/>
  <c r="Q705"/>
  <c r="N705"/>
  <c r="Q704"/>
  <c r="N704"/>
  <c r="Q703"/>
  <c r="N703"/>
  <c r="Q702"/>
  <c r="N702"/>
  <c r="Q701"/>
  <c r="N701"/>
  <c r="Q700"/>
  <c r="N700"/>
  <c r="Q699"/>
  <c r="N699"/>
  <c r="Q698"/>
  <c r="N698"/>
  <c r="Q697"/>
  <c r="N697"/>
  <c r="Q696"/>
  <c r="N696"/>
  <c r="Q695"/>
  <c r="N695"/>
  <c r="Q694"/>
  <c r="N694"/>
  <c r="Q693"/>
  <c r="N693"/>
  <c r="Q692"/>
  <c r="N692"/>
  <c r="Q691"/>
  <c r="N691"/>
  <c r="Q690"/>
  <c r="N690"/>
  <c r="Q689"/>
  <c r="N689"/>
  <c r="Q688"/>
  <c r="N688"/>
  <c r="Q687"/>
  <c r="N687"/>
  <c r="Q686"/>
  <c r="N686"/>
  <c r="Q685"/>
  <c r="N685"/>
  <c r="Q684"/>
  <c r="N684"/>
  <c r="Q683"/>
  <c r="N683"/>
  <c r="Q682"/>
  <c r="N682"/>
  <c r="Q681"/>
  <c r="N681"/>
  <c r="Q680"/>
  <c r="N680"/>
  <c r="Q679"/>
  <c r="N679"/>
  <c r="Q678"/>
  <c r="N678"/>
  <c r="Q677"/>
  <c r="N677"/>
  <c r="Q676"/>
  <c r="Q728" s="1"/>
  <c r="N676"/>
  <c r="N728" s="1"/>
  <c r="Q357" l="1"/>
  <c r="N357"/>
  <c r="Q348"/>
  <c r="N348"/>
  <c r="Q347"/>
  <c r="N347"/>
  <c r="Q346"/>
  <c r="N346"/>
  <c r="Q345"/>
  <c r="N345"/>
  <c r="Q344"/>
  <c r="N344"/>
  <c r="Q343"/>
  <c r="N343"/>
  <c r="Q342"/>
  <c r="N342"/>
  <c r="Q341"/>
  <c r="N341"/>
  <c r="Q340"/>
  <c r="N340"/>
  <c r="Q339"/>
  <c r="N339"/>
  <c r="P361"/>
  <c r="O361"/>
  <c r="M361"/>
  <c r="L361"/>
  <c r="Q360"/>
  <c r="N360"/>
  <c r="Q359"/>
  <c r="N359"/>
  <c r="Q358"/>
  <c r="N358"/>
  <c r="Q356"/>
  <c r="N356"/>
  <c r="Q355"/>
  <c r="N355"/>
  <c r="Q354"/>
  <c r="N354"/>
  <c r="Q353"/>
  <c r="N353"/>
  <c r="Q352"/>
  <c r="N352"/>
  <c r="Q351"/>
  <c r="N351"/>
  <c r="Q350"/>
  <c r="N350"/>
  <c r="Q349"/>
  <c r="N349"/>
  <c r="Q338"/>
  <c r="N338"/>
  <c r="Q337"/>
  <c r="N337"/>
  <c r="Q336"/>
  <c r="N336"/>
  <c r="Q335"/>
  <c r="N335"/>
  <c r="Q334"/>
  <c r="N334"/>
  <c r="Q333"/>
  <c r="N333"/>
  <c r="Q332"/>
  <c r="N332"/>
  <c r="Q331"/>
  <c r="N331"/>
  <c r="Q330"/>
  <c r="N330"/>
  <c r="Q329"/>
  <c r="N329"/>
  <c r="Q328"/>
  <c r="N328"/>
  <c r="Q327"/>
  <c r="N327"/>
  <c r="Q326"/>
  <c r="N326"/>
  <c r="Q325"/>
  <c r="N325"/>
  <c r="Q324"/>
  <c r="N324"/>
  <c r="Q323"/>
  <c r="N323"/>
  <c r="Q322"/>
  <c r="N322"/>
  <c r="Q321"/>
  <c r="N321"/>
  <c r="Q320"/>
  <c r="N320"/>
  <c r="Q319"/>
  <c r="N319"/>
  <c r="Q318"/>
  <c r="N318"/>
  <c r="Q317"/>
  <c r="N317"/>
  <c r="Q316"/>
  <c r="N316"/>
  <c r="Q315"/>
  <c r="N315"/>
  <c r="Q314"/>
  <c r="N314"/>
  <c r="Q313"/>
  <c r="N313"/>
  <c r="Q312"/>
  <c r="N312"/>
  <c r="Q311"/>
  <c r="N311"/>
  <c r="Q310"/>
  <c r="N310"/>
  <c r="Q309"/>
  <c r="N309"/>
  <c r="Q308"/>
  <c r="N308"/>
  <c r="Q307"/>
  <c r="N307"/>
  <c r="Q306"/>
  <c r="N306"/>
  <c r="Q305"/>
  <c r="N305"/>
  <c r="Q304"/>
  <c r="N304"/>
  <c r="Q303"/>
  <c r="N303"/>
  <c r="Q302"/>
  <c r="N302"/>
  <c r="Q301"/>
  <c r="N301"/>
  <c r="Q300"/>
  <c r="N300"/>
  <c r="Q299"/>
  <c r="N299"/>
  <c r="Q298"/>
  <c r="N298"/>
  <c r="Q297"/>
  <c r="N297"/>
  <c r="Q296"/>
  <c r="N296"/>
  <c r="Q295"/>
  <c r="N295"/>
  <c r="Q294"/>
  <c r="N294"/>
  <c r="Q293"/>
  <c r="N293"/>
  <c r="Q292"/>
  <c r="N292"/>
  <c r="Q291"/>
  <c r="N291"/>
  <c r="Q290"/>
  <c r="N290"/>
  <c r="Q289"/>
  <c r="N289"/>
  <c r="Q288"/>
  <c r="N288"/>
  <c r="Q287"/>
  <c r="N287"/>
  <c r="Q286"/>
  <c r="N286"/>
  <c r="Q285"/>
  <c r="N285"/>
  <c r="Q284"/>
  <c r="N284"/>
  <c r="Q283"/>
  <c r="N283"/>
  <c r="Q282"/>
  <c r="N282"/>
  <c r="Q281"/>
  <c r="N281"/>
  <c r="Q280"/>
  <c r="N280"/>
  <c r="Q279"/>
  <c r="N279"/>
  <c r="Q278"/>
  <c r="N278"/>
  <c r="Q277"/>
  <c r="N277"/>
  <c r="Q276"/>
  <c r="N276"/>
  <c r="Q275"/>
  <c r="N275"/>
  <c r="Q274"/>
  <c r="N274"/>
  <c r="Q273"/>
  <c r="Q361" s="1"/>
  <c r="N273"/>
  <c r="N361" l="1"/>
  <c r="O62" i="8"/>
  <c r="R63"/>
  <c r="Q63"/>
  <c r="P63"/>
  <c r="O63"/>
  <c r="N63"/>
  <c r="M63"/>
  <c r="L63"/>
  <c r="S62"/>
  <c r="S63" s="1"/>
  <c r="P58" l="1"/>
  <c r="Q58"/>
  <c r="R58"/>
  <c r="L58"/>
  <c r="M58"/>
  <c r="N58"/>
  <c r="S57"/>
  <c r="O57"/>
  <c r="S56"/>
  <c r="S58" s="1"/>
  <c r="O56"/>
  <c r="O58" s="1"/>
  <c r="M672" i="3" l="1"/>
  <c r="O672"/>
  <c r="P672"/>
  <c r="L672"/>
  <c r="Q560"/>
  <c r="N560"/>
  <c r="Q559"/>
  <c r="N559"/>
  <c r="Q558"/>
  <c r="N558"/>
  <c r="Q557"/>
  <c r="N557"/>
  <c r="Q556"/>
  <c r="N556"/>
  <c r="Q555"/>
  <c r="N555"/>
  <c r="Q554"/>
  <c r="N554"/>
  <c r="Q553"/>
  <c r="N553"/>
  <c r="Q552"/>
  <c r="N552"/>
  <c r="Q551"/>
  <c r="N551"/>
  <c r="Q550"/>
  <c r="N550"/>
  <c r="Q549"/>
  <c r="N549"/>
  <c r="Q548"/>
  <c r="N548"/>
  <c r="Q547"/>
  <c r="N547"/>
  <c r="Q546"/>
  <c r="N546"/>
  <c r="Q545"/>
  <c r="N545"/>
  <c r="Q544"/>
  <c r="N544"/>
  <c r="Q543"/>
  <c r="N543"/>
  <c r="Q542"/>
  <c r="N542"/>
  <c r="Q541"/>
  <c r="N541"/>
  <c r="Q540"/>
  <c r="N540"/>
  <c r="Q539"/>
  <c r="N539"/>
  <c r="Q538"/>
  <c r="N538"/>
  <c r="Q537"/>
  <c r="N537"/>
  <c r="Q536"/>
  <c r="N536"/>
  <c r="Q535"/>
  <c r="N535"/>
  <c r="Q534"/>
  <c r="N534"/>
  <c r="Q533"/>
  <c r="N533"/>
  <c r="Q532"/>
  <c r="N532"/>
  <c r="Q531"/>
  <c r="N531"/>
  <c r="Q530"/>
  <c r="N530"/>
  <c r="Q529"/>
  <c r="N529"/>
  <c r="Q528"/>
  <c r="N528"/>
  <c r="Q527"/>
  <c r="N527"/>
  <c r="Q526"/>
  <c r="N526"/>
  <c r="Q525"/>
  <c r="N525"/>
  <c r="Q524"/>
  <c r="N524"/>
  <c r="Q523"/>
  <c r="N523"/>
  <c r="Q522"/>
  <c r="N522"/>
  <c r="Q521"/>
  <c r="N521"/>
  <c r="Q520"/>
  <c r="N520"/>
  <c r="Q519"/>
  <c r="N519"/>
  <c r="Q518"/>
  <c r="N518"/>
  <c r="Q517"/>
  <c r="N517"/>
  <c r="Q516"/>
  <c r="N516"/>
  <c r="Q515"/>
  <c r="N515"/>
  <c r="Q514"/>
  <c r="N514"/>
  <c r="Q513"/>
  <c r="N513"/>
  <c r="Q512"/>
  <c r="N512"/>
  <c r="Q511"/>
  <c r="N511"/>
  <c r="Q510"/>
  <c r="N510"/>
  <c r="Q509"/>
  <c r="N509"/>
  <c r="Q508"/>
  <c r="N508"/>
  <c r="Q507"/>
  <c r="N507"/>
  <c r="Q506"/>
  <c r="N506"/>
  <c r="Q505"/>
  <c r="N505"/>
  <c r="Q504"/>
  <c r="N504"/>
  <c r="Q503"/>
  <c r="N503"/>
  <c r="Q502"/>
  <c r="N502"/>
  <c r="Q501"/>
  <c r="N501"/>
  <c r="Q500"/>
  <c r="N500"/>
  <c r="Q499"/>
  <c r="N499"/>
  <c r="Q498"/>
  <c r="N498"/>
  <c r="Q497"/>
  <c r="N497"/>
  <c r="Q496"/>
  <c r="N496"/>
  <c r="Q495"/>
  <c r="N495"/>
  <c r="Q494"/>
  <c r="N494"/>
  <c r="Q493"/>
  <c r="N493"/>
  <c r="Q492"/>
  <c r="N492"/>
  <c r="Q491"/>
  <c r="N491"/>
  <c r="Q490"/>
  <c r="N490"/>
  <c r="Q489"/>
  <c r="N489"/>
  <c r="Q488"/>
  <c r="N488"/>
  <c r="Q487"/>
  <c r="N487"/>
  <c r="Q486"/>
  <c r="N486"/>
  <c r="Q485"/>
  <c r="N485"/>
  <c r="Q484"/>
  <c r="N484"/>
  <c r="Q483"/>
  <c r="N483"/>
  <c r="Q482"/>
  <c r="N482"/>
  <c r="Q481"/>
  <c r="N481"/>
  <c r="Q480"/>
  <c r="N480"/>
  <c r="Q479"/>
  <c r="N479"/>
  <c r="Q478"/>
  <c r="N478"/>
  <c r="Q477"/>
  <c r="N477"/>
  <c r="Q476"/>
  <c r="N476"/>
  <c r="Q475"/>
  <c r="N475"/>
  <c r="Q474"/>
  <c r="N474"/>
  <c r="Q473"/>
  <c r="N473"/>
  <c r="Q472"/>
  <c r="N472"/>
  <c r="Q471"/>
  <c r="N471"/>
  <c r="Q470"/>
  <c r="N470"/>
  <c r="Q469"/>
  <c r="N469"/>
  <c r="Q468"/>
  <c r="N468"/>
  <c r="Q467"/>
  <c r="N467"/>
  <c r="Q466"/>
  <c r="N466"/>
  <c r="Q465"/>
  <c r="N465"/>
  <c r="Q464"/>
  <c r="N464"/>
  <c r="Q463"/>
  <c r="N463"/>
  <c r="Q462"/>
  <c r="N462"/>
  <c r="Q461"/>
  <c r="N461"/>
  <c r="Q670"/>
  <c r="N670"/>
  <c r="Q669"/>
  <c r="N669"/>
  <c r="Q668"/>
  <c r="N668"/>
  <c r="Q667"/>
  <c r="N667"/>
  <c r="Q666"/>
  <c r="N666"/>
  <c r="Q665"/>
  <c r="N665"/>
  <c r="Q664"/>
  <c r="N664"/>
  <c r="Q663"/>
  <c r="N663"/>
  <c r="Q662"/>
  <c r="N662"/>
  <c r="Q661"/>
  <c r="N661"/>
  <c r="Q660"/>
  <c r="N660"/>
  <c r="Q659"/>
  <c r="N659"/>
  <c r="Q658"/>
  <c r="N658"/>
  <c r="Q657"/>
  <c r="N657"/>
  <c r="Q656"/>
  <c r="N656"/>
  <c r="Q655"/>
  <c r="N655"/>
  <c r="Q654"/>
  <c r="N654"/>
  <c r="Q653"/>
  <c r="N653"/>
  <c r="Q652"/>
  <c r="N652"/>
  <c r="Q651"/>
  <c r="N651"/>
  <c r="Q650"/>
  <c r="N650"/>
  <c r="Q649"/>
  <c r="N649"/>
  <c r="Q648"/>
  <c r="N648"/>
  <c r="Q647"/>
  <c r="N647"/>
  <c r="Q646"/>
  <c r="N646"/>
  <c r="Q645"/>
  <c r="N645"/>
  <c r="Q644"/>
  <c r="N644"/>
  <c r="Q643"/>
  <c r="N643"/>
  <c r="Q642"/>
  <c r="N642"/>
  <c r="Q641"/>
  <c r="N641"/>
  <c r="Q640"/>
  <c r="N640"/>
  <c r="Q639"/>
  <c r="N639"/>
  <c r="Q638"/>
  <c r="N638"/>
  <c r="Q637"/>
  <c r="N637"/>
  <c r="Q636"/>
  <c r="N636"/>
  <c r="Q635"/>
  <c r="N635"/>
  <c r="Q634"/>
  <c r="N634"/>
  <c r="Q633"/>
  <c r="N633"/>
  <c r="Q632"/>
  <c r="N632"/>
  <c r="Q631"/>
  <c r="N631"/>
  <c r="Q630"/>
  <c r="N630"/>
  <c r="Q629"/>
  <c r="N629"/>
  <c r="Q628"/>
  <c r="N628"/>
  <c r="Q627"/>
  <c r="N627"/>
  <c r="Q626"/>
  <c r="N626"/>
  <c r="Q625"/>
  <c r="N625"/>
  <c r="Q624"/>
  <c r="N624"/>
  <c r="Q623"/>
  <c r="N623"/>
  <c r="Q622"/>
  <c r="N622"/>
  <c r="Q621"/>
  <c r="N621"/>
  <c r="Q620"/>
  <c r="N620"/>
  <c r="Q619"/>
  <c r="N619"/>
  <c r="Q618"/>
  <c r="N618"/>
  <c r="Q617"/>
  <c r="N617"/>
  <c r="Q616"/>
  <c r="N616"/>
  <c r="Q615"/>
  <c r="N615"/>
  <c r="Q614"/>
  <c r="N614"/>
  <c r="Q613"/>
  <c r="N613"/>
  <c r="Q612"/>
  <c r="N612"/>
  <c r="Q611"/>
  <c r="N611"/>
  <c r="Q610"/>
  <c r="N610"/>
  <c r="Q609"/>
  <c r="N609"/>
  <c r="Q608"/>
  <c r="N608"/>
  <c r="Q607"/>
  <c r="N607"/>
  <c r="Q606"/>
  <c r="N606"/>
  <c r="Q605"/>
  <c r="N605"/>
  <c r="Q604"/>
  <c r="N604"/>
  <c r="Q603"/>
  <c r="N603"/>
  <c r="Q602"/>
  <c r="N602"/>
  <c r="Q601"/>
  <c r="N601"/>
  <c r="Q600"/>
  <c r="N600"/>
  <c r="Q599"/>
  <c r="N599"/>
  <c r="Q598"/>
  <c r="N598"/>
  <c r="Q597"/>
  <c r="N597"/>
  <c r="Q596"/>
  <c r="N596"/>
  <c r="Q595"/>
  <c r="N595"/>
  <c r="Q594"/>
  <c r="N594"/>
  <c r="Q593"/>
  <c r="N593"/>
  <c r="Q592"/>
  <c r="N592"/>
  <c r="Q591"/>
  <c r="N591"/>
  <c r="Q590"/>
  <c r="N590"/>
  <c r="Q589"/>
  <c r="N589"/>
  <c r="Q588"/>
  <c r="N588"/>
  <c r="Q587"/>
  <c r="N587"/>
  <c r="Q586"/>
  <c r="N586"/>
  <c r="Q585"/>
  <c r="N585"/>
  <c r="Q584"/>
  <c r="N584"/>
  <c r="Q583"/>
  <c r="N583"/>
  <c r="Q582"/>
  <c r="N582"/>
  <c r="Q581"/>
  <c r="N581"/>
  <c r="Q580"/>
  <c r="N580"/>
  <c r="Q579"/>
  <c r="N579"/>
  <c r="Q578"/>
  <c r="N578"/>
  <c r="Q577"/>
  <c r="N577"/>
  <c r="Q576"/>
  <c r="N576"/>
  <c r="Q575"/>
  <c r="N575"/>
  <c r="Q574"/>
  <c r="N574"/>
  <c r="Q573"/>
  <c r="N573"/>
  <c r="Q572"/>
  <c r="N572"/>
  <c r="Q571"/>
  <c r="N571"/>
  <c r="Q564"/>
  <c r="N564"/>
  <c r="Q563"/>
  <c r="N563"/>
  <c r="Q562"/>
  <c r="N562"/>
  <c r="Q561"/>
  <c r="N561"/>
  <c r="Q460"/>
  <c r="N460"/>
  <c r="Q459"/>
  <c r="N459"/>
  <c r="Q458"/>
  <c r="N458"/>
  <c r="Q457"/>
  <c r="N457"/>
  <c r="Q456"/>
  <c r="N456"/>
  <c r="Q455"/>
  <c r="N455"/>
  <c r="Q454"/>
  <c r="N454"/>
  <c r="Q453"/>
  <c r="N453"/>
  <c r="Q452"/>
  <c r="N452"/>
  <c r="Q451"/>
  <c r="N451"/>
  <c r="Q450"/>
  <c r="N450"/>
  <c r="Q449"/>
  <c r="N449"/>
  <c r="Q448"/>
  <c r="N448"/>
  <c r="Q447"/>
  <c r="N447"/>
  <c r="Q446"/>
  <c r="N446"/>
  <c r="Q445"/>
  <c r="N445"/>
  <c r="Q444"/>
  <c r="N444"/>
  <c r="Q443"/>
  <c r="N443"/>
  <c r="Q442"/>
  <c r="N442"/>
  <c r="Q441"/>
  <c r="N441"/>
  <c r="Q440"/>
  <c r="N440"/>
  <c r="Q439"/>
  <c r="N439"/>
  <c r="Q438"/>
  <c r="N438"/>
  <c r="Q437"/>
  <c r="N437"/>
  <c r="Q436"/>
  <c r="N436"/>
  <c r="Q435"/>
  <c r="N435"/>
  <c r="Q434"/>
  <c r="N434"/>
  <c r="Q433"/>
  <c r="N433"/>
  <c r="Q432"/>
  <c r="N432"/>
  <c r="Q431"/>
  <c r="N431"/>
  <c r="Q430"/>
  <c r="N430"/>
  <c r="Q429"/>
  <c r="N429"/>
  <c r="Q428"/>
  <c r="N428"/>
  <c r="Q427"/>
  <c r="N427"/>
  <c r="Q426"/>
  <c r="N426"/>
  <c r="Q425"/>
  <c r="N425"/>
  <c r="Q424"/>
  <c r="N424"/>
  <c r="Q423"/>
  <c r="N423"/>
  <c r="Q422"/>
  <c r="N422"/>
  <c r="Q421"/>
  <c r="N421"/>
  <c r="Q420"/>
  <c r="N420"/>
  <c r="Q419"/>
  <c r="N419"/>
  <c r="Q418"/>
  <c r="N418"/>
  <c r="Q417"/>
  <c r="N417"/>
  <c r="Q416"/>
  <c r="N416"/>
  <c r="Q415"/>
  <c r="N415"/>
  <c r="Q414"/>
  <c r="N414"/>
  <c r="Q413"/>
  <c r="N413"/>
  <c r="Q412"/>
  <c r="N412"/>
  <c r="Q411"/>
  <c r="N411"/>
  <c r="Q410"/>
  <c r="N410"/>
  <c r="Q409"/>
  <c r="N409"/>
  <c r="Q408"/>
  <c r="N408"/>
  <c r="Q407"/>
  <c r="N407"/>
  <c r="Q406"/>
  <c r="N406"/>
  <c r="Q405"/>
  <c r="N405"/>
  <c r="Q404"/>
  <c r="N404"/>
  <c r="Q403"/>
  <c r="N403"/>
  <c r="Q402"/>
  <c r="N402"/>
  <c r="Q401"/>
  <c r="N401"/>
  <c r="Q400"/>
  <c r="N400"/>
  <c r="Q399"/>
  <c r="N399"/>
  <c r="Q398"/>
  <c r="N398"/>
  <c r="Q397"/>
  <c r="N397"/>
  <c r="Q396"/>
  <c r="N396"/>
  <c r="Q395"/>
  <c r="N395"/>
  <c r="Q394"/>
  <c r="N394"/>
  <c r="Q393"/>
  <c r="N393"/>
  <c r="Q392"/>
  <c r="N392"/>
  <c r="Q391"/>
  <c r="N391"/>
  <c r="Q390"/>
  <c r="N390"/>
  <c r="Q389"/>
  <c r="N389"/>
  <c r="Q388"/>
  <c r="N388"/>
  <c r="Q387"/>
  <c r="N387"/>
  <c r="Q386"/>
  <c r="N386"/>
  <c r="Q385"/>
  <c r="N385"/>
  <c r="Q384"/>
  <c r="N384"/>
  <c r="Q383"/>
  <c r="N383"/>
  <c r="Q382"/>
  <c r="N382"/>
  <c r="Q381"/>
  <c r="N381"/>
  <c r="Q380"/>
  <c r="N380"/>
  <c r="Q379"/>
  <c r="N379"/>
  <c r="Q378"/>
  <c r="N378"/>
  <c r="Q377"/>
  <c r="N377"/>
  <c r="Q376"/>
  <c r="N376"/>
  <c r="Q375"/>
  <c r="N375"/>
  <c r="Q374"/>
  <c r="N374"/>
  <c r="Q373"/>
  <c r="N373"/>
  <c r="Q372"/>
  <c r="N372"/>
  <c r="Q371"/>
  <c r="N371"/>
  <c r="Q370"/>
  <c r="N370"/>
  <c r="Q369"/>
  <c r="N369"/>
  <c r="Q368"/>
  <c r="N368"/>
  <c r="Q367"/>
  <c r="N367"/>
  <c r="Q366"/>
  <c r="N366"/>
  <c r="Q365"/>
  <c r="N365"/>
  <c r="Q671"/>
  <c r="N671"/>
  <c r="Q570"/>
  <c r="N570"/>
  <c r="Q569"/>
  <c r="N569"/>
  <c r="Q568"/>
  <c r="N568"/>
  <c r="Q567"/>
  <c r="N567"/>
  <c r="Q566"/>
  <c r="N566"/>
  <c r="Q565"/>
  <c r="N565"/>
  <c r="Q268"/>
  <c r="N268"/>
  <c r="Q267"/>
  <c r="N267"/>
  <c r="Q266"/>
  <c r="N266"/>
  <c r="Q265"/>
  <c r="N265"/>
  <c r="Q264"/>
  <c r="N264"/>
  <c r="Q263"/>
  <c r="N263"/>
  <c r="N672" l="1"/>
  <c r="Q672"/>
  <c r="L47" i="8"/>
  <c r="M47"/>
  <c r="N47"/>
  <c r="P47"/>
  <c r="Q47"/>
  <c r="R47"/>
  <c r="O39"/>
  <c r="O40"/>
  <c r="O41"/>
  <c r="O42"/>
  <c r="O43"/>
  <c r="O44"/>
  <c r="O45"/>
  <c r="O46"/>
  <c r="O38"/>
  <c r="S43"/>
  <c r="S42"/>
  <c r="S41"/>
  <c r="O47" l="1"/>
  <c r="S44"/>
  <c r="S40"/>
  <c r="S39"/>
  <c r="S38"/>
  <c r="O33"/>
  <c r="S33"/>
  <c r="M34"/>
  <c r="N34"/>
  <c r="P34"/>
  <c r="Q34"/>
  <c r="R34"/>
  <c r="L34"/>
  <c r="M28" l="1"/>
  <c r="N28"/>
  <c r="P28"/>
  <c r="Q28"/>
  <c r="R28"/>
  <c r="L28"/>
  <c r="S17"/>
  <c r="O17"/>
  <c r="S16"/>
  <c r="O16"/>
  <c r="S15"/>
  <c r="O15"/>
  <c r="S14"/>
  <c r="O14"/>
  <c r="S13"/>
  <c r="O13"/>
  <c r="S27"/>
  <c r="O27"/>
  <c r="S26"/>
  <c r="O26"/>
  <c r="S25"/>
  <c r="O25"/>
  <c r="S24"/>
  <c r="O24"/>
  <c r="S20"/>
  <c r="O20"/>
  <c r="S19"/>
  <c r="O19"/>
  <c r="S18"/>
  <c r="O18"/>
  <c r="S12"/>
  <c r="O12"/>
  <c r="S22"/>
  <c r="O22"/>
  <c r="S21"/>
  <c r="O21"/>
  <c r="S6" l="1"/>
  <c r="O6"/>
  <c r="N262" i="3" l="1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M269" l="1"/>
  <c r="S46" i="8" l="1"/>
  <c r="S45"/>
  <c r="L187" i="3"/>
  <c r="M187"/>
  <c r="S47" i="8" l="1"/>
  <c r="S23" l="1"/>
  <c r="S28" s="1"/>
  <c r="O23"/>
  <c r="O28" s="1"/>
  <c r="R8" l="1"/>
  <c r="Q8"/>
  <c r="P8"/>
  <c r="N8"/>
  <c r="M8"/>
  <c r="L8"/>
  <c r="S5"/>
  <c r="O5"/>
  <c r="N5" i="3" l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O83"/>
  <c r="P83"/>
  <c r="L83"/>
  <c r="M83"/>
  <c r="M1" s="1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N83" l="1"/>
  <c r="S51" i="8" l="1"/>
  <c r="R52" l="1"/>
  <c r="R1" s="1"/>
  <c r="N52"/>
  <c r="N1" s="1"/>
  <c r="O51" l="1"/>
  <c r="S32" l="1"/>
  <c r="S34" s="1"/>
  <c r="O32"/>
  <c r="O34" s="1"/>
  <c r="S52" l="1"/>
  <c r="Q52"/>
  <c r="Q1" s="1"/>
  <c r="P52"/>
  <c r="P1" s="1"/>
  <c r="O52"/>
  <c r="M52"/>
  <c r="M1" s="1"/>
  <c r="L52"/>
  <c r="L1" s="1"/>
  <c r="I7" i="4" l="1"/>
  <c r="S7" i="8"/>
  <c r="S8" s="1"/>
  <c r="S1" s="1"/>
  <c r="O7"/>
  <c r="O8" s="1"/>
  <c r="O1" s="1"/>
  <c r="E7" i="4"/>
  <c r="E8" s="1"/>
  <c r="I8" l="1"/>
  <c r="Q235" i="3" l="1"/>
  <c r="Q236"/>
  <c r="Q237"/>
  <c r="Q238"/>
  <c r="Q239"/>
  <c r="Q240"/>
  <c r="Q241"/>
  <c r="Q242"/>
  <c r="Q243"/>
  <c r="Q244"/>
  <c r="L269"/>
  <c r="L1" s="1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131"/>
  <c r="Q132"/>
  <c r="Q133"/>
  <c r="Q134"/>
  <c r="Q135"/>
  <c r="Q136"/>
  <c r="Q137"/>
  <c r="N131"/>
  <c r="N132"/>
  <c r="N133"/>
  <c r="N134"/>
  <c r="N135"/>
  <c r="N136"/>
  <c r="N137"/>
  <c r="N138"/>
  <c r="Q182"/>
  <c r="Q183"/>
  <c r="Q184"/>
  <c r="Q185"/>
  <c r="Q186"/>
  <c r="N182"/>
  <c r="N183"/>
  <c r="N184"/>
  <c r="N185"/>
  <c r="N186"/>
  <c r="Q181"/>
  <c r="N181"/>
  <c r="Q180"/>
  <c r="N180"/>
  <c r="Q179"/>
  <c r="N179"/>
  <c r="Q178"/>
  <c r="N178"/>
  <c r="Q177"/>
  <c r="N177"/>
  <c r="Q176"/>
  <c r="N176"/>
  <c r="Q175"/>
  <c r="N175"/>
  <c r="Q174"/>
  <c r="N174"/>
  <c r="Q173"/>
  <c r="N173"/>
  <c r="Q172"/>
  <c r="N172"/>
  <c r="Q171"/>
  <c r="N171"/>
  <c r="Q170"/>
  <c r="N170"/>
  <c r="Q169"/>
  <c r="N169"/>
  <c r="Q168"/>
  <c r="N168"/>
  <c r="Q167"/>
  <c r="N167"/>
  <c r="Q166"/>
  <c r="N166"/>
  <c r="Q165"/>
  <c r="N165"/>
  <c r="Q164"/>
  <c r="N164"/>
  <c r="Q163"/>
  <c r="N163"/>
  <c r="Q162"/>
  <c r="N162"/>
  <c r="Q161"/>
  <c r="N161"/>
  <c r="Q160"/>
  <c r="N160"/>
  <c r="Q159"/>
  <c r="N159"/>
  <c r="Q158"/>
  <c r="N158"/>
  <c r="Q157"/>
  <c r="N157"/>
  <c r="Q156"/>
  <c r="N156"/>
  <c r="Q155"/>
  <c r="N155"/>
  <c r="Q154"/>
  <c r="N154"/>
  <c r="Q153"/>
  <c r="N153"/>
  <c r="Q152"/>
  <c r="N152"/>
  <c r="Q151"/>
  <c r="N151"/>
  <c r="Q150"/>
  <c r="N150"/>
  <c r="Q149"/>
  <c r="N149"/>
  <c r="Q148"/>
  <c r="N148"/>
  <c r="Q147"/>
  <c r="N147"/>
  <c r="Q146"/>
  <c r="N146"/>
  <c r="Q145"/>
  <c r="N145"/>
  <c r="Q144"/>
  <c r="N144"/>
  <c r="Q143"/>
  <c r="N143"/>
  <c r="Q142"/>
  <c r="N142"/>
  <c r="Q141"/>
  <c r="N141"/>
  <c r="Q140"/>
  <c r="N140"/>
  <c r="Q139"/>
  <c r="N139"/>
  <c r="Q138"/>
  <c r="P269" l="1"/>
  <c r="O269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N269"/>
  <c r="P187"/>
  <c r="O187"/>
  <c r="O1" s="1"/>
  <c r="Q130"/>
  <c r="N130"/>
  <c r="Q129"/>
  <c r="N129"/>
  <c r="Q128"/>
  <c r="N128"/>
  <c r="Q127"/>
  <c r="N127"/>
  <c r="Q126"/>
  <c r="N126"/>
  <c r="Q125"/>
  <c r="N125"/>
  <c r="Q124"/>
  <c r="N124"/>
  <c r="Q123"/>
  <c r="N123"/>
  <c r="Q122"/>
  <c r="N122"/>
  <c r="Q121"/>
  <c r="N121"/>
  <c r="Q120"/>
  <c r="N120"/>
  <c r="Q119"/>
  <c r="N119"/>
  <c r="Q118"/>
  <c r="N118"/>
  <c r="Q117"/>
  <c r="N117"/>
  <c r="Q116"/>
  <c r="N116"/>
  <c r="Q115"/>
  <c r="N115"/>
  <c r="Q114"/>
  <c r="N114"/>
  <c r="Q113"/>
  <c r="N113"/>
  <c r="Q112"/>
  <c r="N112"/>
  <c r="Q111"/>
  <c r="N111"/>
  <c r="Q110"/>
  <c r="N110"/>
  <c r="Q109"/>
  <c r="N109"/>
  <c r="Q108"/>
  <c r="N108"/>
  <c r="Q107"/>
  <c r="N107"/>
  <c r="Q106"/>
  <c r="N106"/>
  <c r="Q105"/>
  <c r="N105"/>
  <c r="Q104"/>
  <c r="N104"/>
  <c r="Q103"/>
  <c r="N103"/>
  <c r="Q102"/>
  <c r="N102"/>
  <c r="Q101"/>
  <c r="N101"/>
  <c r="Q100"/>
  <c r="N100"/>
  <c r="Q99"/>
  <c r="N99"/>
  <c r="Q98"/>
  <c r="N98"/>
  <c r="Q97"/>
  <c r="N97"/>
  <c r="Q96"/>
  <c r="N96"/>
  <c r="Q95"/>
  <c r="N95"/>
  <c r="Q94"/>
  <c r="N94"/>
  <c r="Q93"/>
  <c r="N93"/>
  <c r="Q92"/>
  <c r="N92"/>
  <c r="Q91"/>
  <c r="N91"/>
  <c r="Q90"/>
  <c r="N90"/>
  <c r="Q89"/>
  <c r="N89"/>
  <c r="Q88"/>
  <c r="N88"/>
  <c r="Q87"/>
  <c r="Q187" s="1"/>
  <c r="N87"/>
  <c r="N187" s="1"/>
  <c r="N1" s="1"/>
  <c r="P1" l="1"/>
  <c r="Q269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5"/>
  <c r="Q83" l="1"/>
  <c r="Q1" s="1"/>
  <c r="H735"/>
  <c r="H737" l="1"/>
  <c r="H739" s="1"/>
  <c r="G82" i="8" l="1"/>
  <c r="G88" l="1"/>
  <c r="G85"/>
  <c r="H7" i="4"/>
  <c r="D7"/>
  <c r="C7"/>
  <c r="F7" l="1"/>
  <c r="G7"/>
  <c r="H5"/>
  <c r="G5"/>
  <c r="D5"/>
  <c r="C5"/>
  <c r="J7" l="1"/>
  <c r="K7"/>
  <c r="J5"/>
  <c r="K5"/>
  <c r="F5"/>
  <c r="C8" l="1"/>
  <c r="D8" l="1"/>
  <c r="C9" s="1"/>
  <c r="F6"/>
  <c r="F8" s="1"/>
  <c r="H8" l="1"/>
  <c r="K6" l="1"/>
  <c r="K8" s="1"/>
  <c r="G8"/>
  <c r="G9" s="1"/>
  <c r="D10" s="1"/>
  <c r="J6"/>
  <c r="J8" s="1"/>
</calcChain>
</file>

<file path=xl/sharedStrings.xml><?xml version="1.0" encoding="utf-8"?>
<sst xmlns="http://schemas.openxmlformats.org/spreadsheetml/2006/main" count="17280" uniqueCount="3987">
  <si>
    <t>Nabywca</t>
  </si>
  <si>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</si>
  <si>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</si>
  <si>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</si>
  <si>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</si>
  <si>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</si>
  <si>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</si>
  <si>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</si>
  <si>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</si>
  <si>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</si>
  <si>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</si>
  <si>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</si>
  <si>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</si>
  <si>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</si>
  <si>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</si>
  <si>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</si>
  <si>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</si>
  <si>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Oświetlenie</t>
  </si>
  <si>
    <t>Taryfa C</t>
  </si>
  <si>
    <t>Taryfa B</t>
  </si>
  <si>
    <t>SUMA</t>
  </si>
  <si>
    <t>2</t>
  </si>
  <si>
    <t>4</t>
  </si>
  <si>
    <t>3</t>
  </si>
  <si>
    <t>1</t>
  </si>
  <si>
    <t>7</t>
  </si>
  <si>
    <t>8</t>
  </si>
  <si>
    <t>6</t>
  </si>
  <si>
    <t>20</t>
  </si>
  <si>
    <t>11</t>
  </si>
  <si>
    <t>9</t>
  </si>
  <si>
    <t>Nazwa Lokalnego OSD</t>
  </si>
  <si>
    <t xml:space="preserve"> [kWh]</t>
  </si>
  <si>
    <t>Całkowite zapotrzebowanie na energie w okresie objętym Zamówieniem:</t>
  </si>
  <si>
    <t>[kWh]</t>
  </si>
  <si>
    <t>Szacunkowe zapotrzebowanie energii elektrycznej dla powyższych obiektów w okresie od 01.01.2017 r. do 31.12.2017 r. wynosi:</t>
  </si>
  <si>
    <t>5</t>
  </si>
  <si>
    <t>12</t>
  </si>
  <si>
    <t>Pozostała cześć doby</t>
  </si>
  <si>
    <t>19</t>
  </si>
  <si>
    <t>Numer PPE</t>
  </si>
  <si>
    <t>pozostała częśc doby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</si>
  <si>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</si>
  <si>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</si>
  <si>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</si>
  <si>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</si>
  <si>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t>za 2017r</t>
  </si>
  <si>
    <t>10</t>
  </si>
  <si>
    <t>13</t>
  </si>
  <si>
    <t>14</t>
  </si>
  <si>
    <t>17</t>
  </si>
  <si>
    <t>18</t>
  </si>
  <si>
    <t>21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</si>
  <si>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</t>
    </r>
    <r>
      <rPr>
        <sz val="10"/>
        <rFont val="Arial"/>
        <family val="2"/>
        <charset val="238"/>
      </rPr>
      <t xml:space="preserve"> r.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</si>
  <si>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01.01.2015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</si>
  <si>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r. do 31.12.2016 r</t>
    </r>
    <r>
      <rPr>
        <sz val="10"/>
        <rFont val="Arial"/>
        <family val="2"/>
        <charset val="238"/>
      </rPr>
      <t xml:space="preserve">.  </t>
    </r>
  </si>
  <si>
    <t>Szacunkowe zapotrzebowanie energii elektrycznej dla w/w obiektów w okresie od 01.01.2017 r. do 31.12.2017 r. wynosi:</t>
  </si>
  <si>
    <t>Szacunkowe zapotrzebowanie energii elektrycznej dla w/w obiektów w okresie od 01.01.2016 r. do 31.12.2016 r. wynosi:</t>
  </si>
  <si>
    <t>Szacunkowe zapotrzebowanie energii elektrycznej dla powyższych obiektów w okresie od 01.01.2016 r. do 31.12.2016 r. wynosi:</t>
  </si>
  <si>
    <t>Całkowite szacunkowe zapotrzebowanie na energie w okresie objętym Zamówieniem:</t>
  </si>
  <si>
    <t>za 2016 r</t>
  </si>
  <si>
    <r>
      <t xml:space="preserve">szacowane zużycie energii [kWh] w okresie od </t>
    </r>
    <r>
      <rPr>
        <b/>
        <sz val="10"/>
        <rFont val="Arial"/>
        <family val="2"/>
        <charset val="238"/>
      </rPr>
      <t xml:space="preserve">01.01.2017 r. do 31.12.2017 r.  </t>
    </r>
  </si>
  <si>
    <t>Starostwo Powiatowe w Otwocku</t>
  </si>
  <si>
    <t>Urząd</t>
  </si>
  <si>
    <t>Komunardów</t>
  </si>
  <si>
    <t>05-400</t>
  </si>
  <si>
    <t>Otwock</t>
  </si>
  <si>
    <t>PL_ZEWD_1417001744_02</t>
  </si>
  <si>
    <t>90102906</t>
  </si>
  <si>
    <t>C12a</t>
  </si>
  <si>
    <t>16</t>
  </si>
  <si>
    <t>Górna</t>
  </si>
  <si>
    <t>PL_ZEWD_1417001732_09</t>
  </si>
  <si>
    <t>00643335</t>
  </si>
  <si>
    <t>30</t>
  </si>
  <si>
    <t>PL_ZEWD_1417000792_06</t>
  </si>
  <si>
    <t>00005325</t>
  </si>
  <si>
    <t>G11</t>
  </si>
  <si>
    <t>Powiatowe Centrum Pomocy Rodzinie</t>
  </si>
  <si>
    <t xml:space="preserve"> Komunardów </t>
  </si>
  <si>
    <t>PL_ZEWD_1417000775_04</t>
  </si>
  <si>
    <t>00011861</t>
  </si>
  <si>
    <t>Rodzinny Dom Dziecka</t>
  </si>
  <si>
    <t xml:space="preserve"> Dom Dziecka</t>
  </si>
  <si>
    <t xml:space="preserve"> Podbiel </t>
  </si>
  <si>
    <t>05-430</t>
  </si>
  <si>
    <t>Celestynów</t>
  </si>
  <si>
    <t>PL_ZEWD_1417000796_04</t>
  </si>
  <si>
    <t>00038601</t>
  </si>
  <si>
    <t>Środowiskowy Dom Samopomocy</t>
  </si>
  <si>
    <t>DPS</t>
  </si>
  <si>
    <t xml:space="preserve"> Pułaskiego </t>
  </si>
  <si>
    <t>5a</t>
  </si>
  <si>
    <t>PL_ZEWD_1417000806_01</t>
  </si>
  <si>
    <t>C11</t>
  </si>
  <si>
    <t>Dom Pomocy Społecznej</t>
  </si>
  <si>
    <t xml:space="preserve"> Anielin </t>
  </si>
  <si>
    <t>05-480</t>
  </si>
  <si>
    <t>Karczew</t>
  </si>
  <si>
    <t>PL_ZEWD_1417002871_08</t>
  </si>
  <si>
    <t>00007957</t>
  </si>
  <si>
    <t>Dom dla Dzieci w Otwocku</t>
  </si>
  <si>
    <t>Dom dla Dzieci</t>
  </si>
  <si>
    <t>05-402</t>
  </si>
  <si>
    <t>PL_ZEWD_1417002704_03</t>
  </si>
  <si>
    <t xml:space="preserve">Zarząd Dróg Powiatowych </t>
  </si>
  <si>
    <t>ZDP Syg.Świetlna</t>
  </si>
  <si>
    <t xml:space="preserve"> Sikorskiego </t>
  </si>
  <si>
    <t>05-420</t>
  </si>
  <si>
    <t>Józefów</t>
  </si>
  <si>
    <t xml:space="preserve"> Karczewska/Batorego</t>
  </si>
  <si>
    <t>00042914</t>
  </si>
  <si>
    <t xml:space="preserve"> Piłsudskiego, Leśna</t>
  </si>
  <si>
    <t xml:space="preserve"> Poniatowskiego/Filipowicza</t>
  </si>
  <si>
    <t>00091092</t>
  </si>
  <si>
    <t xml:space="preserve"> Powstańców warszawy Andr.</t>
  </si>
  <si>
    <t>01429792</t>
  </si>
  <si>
    <t xml:space="preserve"> Kołłątaja/Maja</t>
  </si>
  <si>
    <t>01429791</t>
  </si>
  <si>
    <t xml:space="preserve"> Wyszyńskiego/Westerplat.</t>
  </si>
  <si>
    <t>83294505</t>
  </si>
  <si>
    <t>ZDP</t>
  </si>
  <si>
    <t xml:space="preserve"> Mickiewicza/Krakowska</t>
  </si>
  <si>
    <t xml:space="preserve">05-480 </t>
  </si>
  <si>
    <t>25681393</t>
  </si>
  <si>
    <t xml:space="preserve"> Karczewska Mickiewicza m Bema</t>
  </si>
  <si>
    <t>00018942</t>
  </si>
  <si>
    <t xml:space="preserve"> Batorego/Okrzei</t>
  </si>
  <si>
    <t>00016109</t>
  </si>
  <si>
    <t xml:space="preserve"> Karczewska m przy szkol</t>
  </si>
  <si>
    <t>00016313</t>
  </si>
  <si>
    <t>Wytwórnia Mas Bitumicznych</t>
  </si>
  <si>
    <t xml:space="preserve"> Tabor</t>
  </si>
  <si>
    <t>557072</t>
  </si>
  <si>
    <t>C21</t>
  </si>
  <si>
    <t xml:space="preserve"> Westerplatte</t>
  </si>
  <si>
    <t>11503856</t>
  </si>
  <si>
    <t>Powiatowy Inspektorat Nadzoru Budowlanego</t>
  </si>
  <si>
    <t>PINB</t>
  </si>
  <si>
    <t xml:space="preserve"> Sołecka </t>
  </si>
  <si>
    <t>70653242</t>
  </si>
  <si>
    <t>Powiatowy Urząd Pracy</t>
  </si>
  <si>
    <t>PUP</t>
  </si>
  <si>
    <t xml:space="preserve"> Górna </t>
  </si>
  <si>
    <t>8382751</t>
  </si>
  <si>
    <t>Powiatowy Młodzieżowy Dom Kultury im. Michała Elwiro Andriollego w Otwocku</t>
  </si>
  <si>
    <t>Dom Kultury</t>
  </si>
  <si>
    <t>Poniatowskiego</t>
  </si>
  <si>
    <t>PL_ZEWD_1417000718_06</t>
  </si>
  <si>
    <t>00880219</t>
  </si>
  <si>
    <t xml:space="preserve"> Poradnia Psychologiczna-Pedagogiczna</t>
  </si>
  <si>
    <t xml:space="preserve"> Majowa </t>
  </si>
  <si>
    <t>17/19</t>
  </si>
  <si>
    <t>PL_ZEWD_1417000675_06</t>
  </si>
  <si>
    <t>00790081</t>
  </si>
  <si>
    <t>Specjalny Ośrodek Szkolono-Wychowawczy Nr 2 w Otwocku</t>
  </si>
  <si>
    <t xml:space="preserve">Ośrodek Szkolno-Wychowawczy </t>
  </si>
  <si>
    <t xml:space="preserve"> Literacka </t>
  </si>
  <si>
    <t>PL_ZEWD_1417000702_05</t>
  </si>
  <si>
    <t>00871632</t>
  </si>
  <si>
    <t>Specjalny Ośrodek Szkolno-Wychowawczy Nr 1 im. Marii Konopnickiej w Otwocku</t>
  </si>
  <si>
    <t>Specjalny Ośrodek Szkolno-Wychowawczy</t>
  </si>
  <si>
    <t>PL_ZEWD_1417000674_04</t>
  </si>
  <si>
    <t>90163441</t>
  </si>
  <si>
    <t>Młodzieżowy Ośrodek Socjoterapii "Jędruś" w Józefowie</t>
  </si>
  <si>
    <t>Młodzieżowy Ośrodek Socjoterapii</t>
  </si>
  <si>
    <t xml:space="preserve"> Główna </t>
  </si>
  <si>
    <t>05-410</t>
  </si>
  <si>
    <t>PL_ZEWD_1417000697_08</t>
  </si>
  <si>
    <t>03003937</t>
  </si>
  <si>
    <t>Zespół Szkół Ogólnokształcących w Otwocku</t>
  </si>
  <si>
    <t>Zespół Szkół</t>
  </si>
  <si>
    <t>Filipowicza</t>
  </si>
  <si>
    <t>PL_ZEWD_1417000717_04</t>
  </si>
  <si>
    <t>00880218</t>
  </si>
  <si>
    <t>Słowackiego</t>
  </si>
  <si>
    <t>4/10</t>
  </si>
  <si>
    <t>PL_ZEWD_1417000715_00</t>
  </si>
  <si>
    <t>00871634</t>
  </si>
  <si>
    <t>Zespół Szkół Nr 2 im. Marii Skłodowskiej-Curie w Otwocku</t>
  </si>
  <si>
    <t xml:space="preserve">Pułaskiego </t>
  </si>
  <si>
    <t>PL_ZEWD_1417000686_07</t>
  </si>
  <si>
    <t>00908956</t>
  </si>
  <si>
    <t>Zespół Szkół Ekonomiczno-Gastronomicznych im. Stanisława Staszica</t>
  </si>
  <si>
    <t xml:space="preserve">Konopnickiej </t>
  </si>
  <si>
    <t>PL_ZEWD_1417000716_02</t>
  </si>
  <si>
    <t>00837926</t>
  </si>
  <si>
    <t>Rodzinny Dom Dziecka w Otwocku</t>
  </si>
  <si>
    <t>Dom Dziecka</t>
  </si>
  <si>
    <t xml:space="preserve">Kornela Uniejskiego </t>
  </si>
  <si>
    <t>PL_ZEWD_1417000800_09</t>
  </si>
  <si>
    <t>6101048</t>
  </si>
  <si>
    <t>27</t>
  </si>
  <si>
    <t>Dom Pomocy Społecznej "Wrzos"</t>
  </si>
  <si>
    <t xml:space="preserve">Jana Onufrego Zagłoby </t>
  </si>
  <si>
    <t>PL_ZEWD_1417002366_09</t>
  </si>
  <si>
    <t>90032798</t>
  </si>
  <si>
    <t>31</t>
  </si>
  <si>
    <t>PL_ZEWD_1417002360_07</t>
  </si>
  <si>
    <t>90032601</t>
  </si>
  <si>
    <t xml:space="preserve">Dom Pomocy Społecznej </t>
  </si>
  <si>
    <t xml:space="preserve">Marii Konopnickiej </t>
  </si>
  <si>
    <t>PL_ZEWD_1417000791_04</t>
  </si>
  <si>
    <t>8316616</t>
  </si>
  <si>
    <t>Ognisko Wychowawcze</t>
  </si>
  <si>
    <t>Adama Mickiewicza</t>
  </si>
  <si>
    <t>43</t>
  </si>
  <si>
    <t>PL_ZEWD_1417000904_05</t>
  </si>
  <si>
    <t>70927675</t>
  </si>
  <si>
    <t>43 m.47</t>
  </si>
  <si>
    <t>PL_ZEWD_1417000799_00</t>
  </si>
  <si>
    <t>70927779</t>
  </si>
  <si>
    <t>47</t>
  </si>
  <si>
    <t>PL_ZEWD_1417000906_09</t>
  </si>
  <si>
    <t>90142164</t>
  </si>
  <si>
    <t>PL_ZEWD_1417000798_08</t>
  </si>
  <si>
    <t>09922749</t>
  </si>
  <si>
    <t>PGE Dystrybucja O/ Warszawa</t>
  </si>
  <si>
    <t>Powiatowy Urząd Pracy w Mławie</t>
  </si>
  <si>
    <t>Instytut Techniki Budowlanej w Warszawie</t>
  </si>
  <si>
    <t xml:space="preserve">Zespół Szkół nr 4 im. Obrońców Mlawy z Września 1939 r </t>
  </si>
  <si>
    <t>Zespól Medycznych Szkól Policealnych w Otwocku</t>
  </si>
  <si>
    <t>Wojewódzki Ośrodek Ruchu Drogowego w Ciechanowie</t>
  </si>
  <si>
    <t>Al..Piłsudskiego</t>
  </si>
  <si>
    <t>06-500</t>
  </si>
  <si>
    <t>Mława</t>
  </si>
  <si>
    <t>PL0037760026338264</t>
  </si>
  <si>
    <t>Stanisława Wyspiańskiego</t>
  </si>
  <si>
    <t>PL0037760026320480</t>
  </si>
  <si>
    <t>W.O.R.D</t>
  </si>
  <si>
    <t>Mleczarska</t>
  </si>
  <si>
    <t>06-400</t>
  </si>
  <si>
    <t>Ciechanów</t>
  </si>
  <si>
    <t>PL0037720000034558</t>
  </si>
  <si>
    <t>Zespół Medycznych Szkół Policealnych w Otwocku</t>
  </si>
  <si>
    <t xml:space="preserve">Zespół Szkół </t>
  </si>
  <si>
    <t>Andriollego Michała</t>
  </si>
  <si>
    <t>PL_ZEWD_1417001543_04</t>
  </si>
  <si>
    <t>00033404</t>
  </si>
  <si>
    <t>Instytut Techniki Budowlanej</t>
  </si>
  <si>
    <t>Budynek biurowo-laborator</t>
  </si>
  <si>
    <t>Budynki biurowo-laborator</t>
  </si>
  <si>
    <t>Magazyny</t>
  </si>
  <si>
    <t>Filtrowa</t>
  </si>
  <si>
    <t>00-611</t>
  </si>
  <si>
    <t>Warszawa</t>
  </si>
  <si>
    <t>Ksawerów</t>
  </si>
  <si>
    <t>02-656</t>
  </si>
  <si>
    <t>Delfina</t>
  </si>
  <si>
    <t>03-196</t>
  </si>
  <si>
    <t>PL0000010061100000000000000002305</t>
  </si>
  <si>
    <t>PL0000010265600000000000000002943</t>
  </si>
  <si>
    <t>PL0000010265600000000000000002779</t>
  </si>
  <si>
    <t>PL0000010319600000000000001226618</t>
  </si>
  <si>
    <t>B21</t>
  </si>
  <si>
    <t>Przemysłowa</t>
  </si>
  <si>
    <t>26-670</t>
  </si>
  <si>
    <t>Pionki</t>
  </si>
  <si>
    <t>PL_ZEOD_1425000804_02</t>
  </si>
  <si>
    <t>PL_ZEOD_1425000666_54</t>
  </si>
  <si>
    <t>Zakład Badań Ogniowych - zas. Rezerwowe</t>
  </si>
  <si>
    <t>Zakład Badań Ogniowych - zas. Podstawowe</t>
  </si>
  <si>
    <t>Korfantego</t>
  </si>
  <si>
    <t>40-153</t>
  </si>
  <si>
    <t>Katowice</t>
  </si>
  <si>
    <t>Taczaka</t>
  </si>
  <si>
    <t>61-819</t>
  </si>
  <si>
    <t>Poznań</t>
  </si>
  <si>
    <t>Wawrzyńca</t>
  </si>
  <si>
    <t>1 lok. 7</t>
  </si>
  <si>
    <t>60-539</t>
  </si>
  <si>
    <t>Budynek biurowo-laborat</t>
  </si>
  <si>
    <t>Zakład Doświadczalny</t>
  </si>
  <si>
    <t xml:space="preserve">OSD K918 </t>
  </si>
  <si>
    <t>PLGZEO00000590748333000011736153</t>
  </si>
  <si>
    <t>PLENED00000590000000000016673520</t>
  </si>
  <si>
    <t>PLENED00000590000000000033666510</t>
  </si>
  <si>
    <t>ENEA Operator</t>
  </si>
  <si>
    <t>TAURON Dystrybucja</t>
  </si>
  <si>
    <t>RWE Stoen Operator</t>
  </si>
  <si>
    <t>PGE Dystrybucja O/Skarżysko-Kamienna</t>
  </si>
  <si>
    <t>Zespół szkół nr 4 w Mławie</t>
  </si>
  <si>
    <t>Szkoła</t>
  </si>
  <si>
    <t>Warszawska</t>
  </si>
  <si>
    <t>44A</t>
  </si>
  <si>
    <t>PL0037760026209134</t>
  </si>
  <si>
    <t>10950722/2</t>
  </si>
  <si>
    <t>Energa Operator O/ Płock</t>
  </si>
  <si>
    <t>40</t>
  </si>
  <si>
    <t>10840095/2</t>
  </si>
  <si>
    <t>11097195/3</t>
  </si>
  <si>
    <t>Instytut Techniki Budowlanej Oddział Poznań</t>
  </si>
  <si>
    <t>Instytut Techniki Budowlanej Oddział  Katowice</t>
  </si>
  <si>
    <t>Instytut Techniki Budowlanej Oddział Pionki</t>
  </si>
  <si>
    <t>Powiatowa Biblioteka Publiczna w Otwocku</t>
  </si>
  <si>
    <t>3A</t>
  </si>
  <si>
    <t>031019067</t>
  </si>
  <si>
    <t>90105334</t>
  </si>
  <si>
    <t>Mazowiecka Agencja Energetyczna Sp. z o.o.</t>
  </si>
  <si>
    <t>Biuro</t>
  </si>
  <si>
    <t>Al. Jerozolimskie</t>
  </si>
  <si>
    <t>151/25</t>
  </si>
  <si>
    <t>02-326</t>
  </si>
  <si>
    <t>PL0000010232600000000000001298544</t>
  </si>
  <si>
    <t>11658824</t>
  </si>
  <si>
    <t>Gmina Dąbrówka</t>
  </si>
  <si>
    <t>Zakład Gospodarki Komunalnej w Dąbrówce</t>
  </si>
  <si>
    <t>Zespół Obsługi Szkół i Przedszkola Samorządowego w Dąbrówce</t>
  </si>
  <si>
    <t>Centrum Leczniczo Rehabilitacyjne i Medycyny Pracy ATTIS Sp. z o.o.</t>
  </si>
  <si>
    <t>Centrum Leczniczo-Rehabilitacyjne i Medycyny Pracy "ATTIS"</t>
  </si>
  <si>
    <t>Szpital</t>
  </si>
  <si>
    <t>Górczewska</t>
  </si>
  <si>
    <t>01-401</t>
  </si>
  <si>
    <t>PL 0000010140100000000000000003111</t>
  </si>
  <si>
    <t>Przychodnia</t>
  </si>
  <si>
    <t>PL 0000010140100000000000000003118</t>
  </si>
  <si>
    <t>PL 0000010140100000000000000006232</t>
  </si>
  <si>
    <t>Prof.Pawińskiego</t>
  </si>
  <si>
    <t>02-106</t>
  </si>
  <si>
    <t>PL 0000010210600000000000001640895</t>
  </si>
  <si>
    <t>Nowogrodzka</t>
  </si>
  <si>
    <t>62A</t>
  </si>
  <si>
    <t xml:space="preserve">02-002 </t>
  </si>
  <si>
    <t>PL 0000010069900000000000001626083</t>
  </si>
  <si>
    <t>Śliska</t>
  </si>
  <si>
    <t>00-127</t>
  </si>
  <si>
    <t>PL 0000010012700000000000001803586</t>
  </si>
  <si>
    <t>Pedagogiczna Biblioteka Wojewódzka im. KEN w Warszawie</t>
  </si>
  <si>
    <t>Biblioteka sochaczew</t>
  </si>
  <si>
    <t>Żeromskiego</t>
  </si>
  <si>
    <t>39A</t>
  </si>
  <si>
    <t>96-500</t>
  </si>
  <si>
    <t>Sochaczew</t>
  </si>
  <si>
    <t>PLZELD040043890143</t>
  </si>
  <si>
    <t>71876567</t>
  </si>
  <si>
    <t xml:space="preserve"> Pedag.Biblioteka Wojewódzka im KEN</t>
  </si>
  <si>
    <t>Gocławska</t>
  </si>
  <si>
    <t>03-810</t>
  </si>
  <si>
    <t>PL000001038000000000000001879302</t>
  </si>
  <si>
    <t>1264632</t>
  </si>
  <si>
    <t>80</t>
  </si>
  <si>
    <t>Publiczne Gimnazjum im.T. Kościuszki w Dąbrówce </t>
  </si>
  <si>
    <t>Kościuszki</t>
  </si>
  <si>
    <t>20A</t>
  </si>
  <si>
    <t>05-252</t>
  </si>
  <si>
    <t>Dąbrówka</t>
  </si>
  <si>
    <t>PL_ZEWD_1434001944_02</t>
  </si>
  <si>
    <t>00337581</t>
  </si>
  <si>
    <t>13350248</t>
  </si>
  <si>
    <t>Przedszkole Samorządowe pod,, Wesołym Ekoludkiem" w Dręszewie </t>
  </si>
  <si>
    <t>Szkolna</t>
  </si>
  <si>
    <t>Dręszew</t>
  </si>
  <si>
    <t>PL_ZEWD_1434001409_06</t>
  </si>
  <si>
    <t>00217335</t>
  </si>
  <si>
    <t>Publicza Szkoła Podstawowa i. Jana Pawła II w Guzowatce </t>
  </si>
  <si>
    <t>Guzowatka</t>
  </si>
  <si>
    <t>PL_ZEWD_1434001893_07</t>
  </si>
  <si>
    <t>00337579</t>
  </si>
  <si>
    <t>Zesół Szkół w Józefowie </t>
  </si>
  <si>
    <t>Józefów, Kościelna</t>
  </si>
  <si>
    <t>05-254</t>
  </si>
  <si>
    <t>Kuligów</t>
  </si>
  <si>
    <t>PL_ZEWD_1434001884_00</t>
  </si>
  <si>
    <t>00218169</t>
  </si>
  <si>
    <t>Zespół Szkół w Józefowie - biblioteka</t>
  </si>
  <si>
    <t>PL_ZEWD_1434001890_01</t>
  </si>
  <si>
    <t>01382260</t>
  </si>
  <si>
    <t>Publiczna Szkoła Podstawowa im. C.K. Norwida w Dąbrówce </t>
  </si>
  <si>
    <t xml:space="preserve">20 </t>
  </si>
  <si>
    <t>PL_ZEWD_1434001716_03</t>
  </si>
  <si>
    <t>70831253</t>
  </si>
  <si>
    <t>Publiczna Szkoła Podstawowa im. Adeli Goszczyńskiej we Wszeborach </t>
  </si>
  <si>
    <t>Wszebory</t>
  </si>
  <si>
    <t>PL_ZEWD_1434001636_03</t>
  </si>
  <si>
    <t>00337580</t>
  </si>
  <si>
    <t>PL_ZEWD_1434003580_02</t>
  </si>
  <si>
    <t>ZGK</t>
  </si>
  <si>
    <t>Załubicka</t>
  </si>
  <si>
    <t>PL_ZEWD_1434001920_06</t>
  </si>
  <si>
    <t>00216962</t>
  </si>
  <si>
    <t>Łąkowa</t>
  </si>
  <si>
    <t>PL_ZEWD_1434001623_08</t>
  </si>
  <si>
    <t>00212188</t>
  </si>
  <si>
    <t>67 J</t>
  </si>
  <si>
    <t>PL_ZEWD_1434001925_06</t>
  </si>
  <si>
    <t>00212187</t>
  </si>
  <si>
    <t>Małopole</t>
  </si>
  <si>
    <t>PL_ZEWD_1434001924_04</t>
  </si>
  <si>
    <t>002121186</t>
  </si>
  <si>
    <t>Karpin</t>
  </si>
  <si>
    <t>PL_ZEWD_1434001918_03</t>
  </si>
  <si>
    <t>00114665</t>
  </si>
  <si>
    <t>Kołaków</t>
  </si>
  <si>
    <t>55 A</t>
  </si>
  <si>
    <t>PL_ZEWD_1434001624_00</t>
  </si>
  <si>
    <t>00216961</t>
  </si>
  <si>
    <t>PL_ZEWD_1434001625_02</t>
  </si>
  <si>
    <t>00114668</t>
  </si>
  <si>
    <t>Oczyszczalnia ścieków</t>
  </si>
  <si>
    <t>PL_ZEWD_1434002037_04</t>
  </si>
  <si>
    <t>00837697</t>
  </si>
  <si>
    <t>C22a</t>
  </si>
  <si>
    <t>Ośr. Zdrowia</t>
  </si>
  <si>
    <t>PL_ZEWD_1434001626_04</t>
  </si>
  <si>
    <t>00216963</t>
  </si>
  <si>
    <t>Przepompownia</t>
  </si>
  <si>
    <t>Kościelna</t>
  </si>
  <si>
    <t>PL_ZEWD_1434001628_08</t>
  </si>
  <si>
    <t>00148533</t>
  </si>
  <si>
    <t>PL_ZEWD_1434001629_00</t>
  </si>
  <si>
    <t>00148535</t>
  </si>
  <si>
    <t>PL_ZEWD_1434001922_00</t>
  </si>
  <si>
    <t>00212184</t>
  </si>
  <si>
    <t>Lasków, C.K. Norwida</t>
  </si>
  <si>
    <t>PL_ZEWD_1434001919_05</t>
  </si>
  <si>
    <t>00212185</t>
  </si>
  <si>
    <t>PL_ZEWD_1434001923_02</t>
  </si>
  <si>
    <t>00212180</t>
  </si>
  <si>
    <t>Apteka</t>
  </si>
  <si>
    <t>PL_ZEWD_1434001631_03</t>
  </si>
  <si>
    <t>10497910</t>
  </si>
  <si>
    <t>16 m 1</t>
  </si>
  <si>
    <t>PL_ZEWD_1434001630_01</t>
  </si>
  <si>
    <t>21896010</t>
  </si>
  <si>
    <t>PL_ZEWD_1434001921_08</t>
  </si>
  <si>
    <t>PL_ZEWD_1434001627_06</t>
  </si>
  <si>
    <t>PL_ZEWD_1434001632_05</t>
  </si>
  <si>
    <t>Czerp. Wody</t>
  </si>
  <si>
    <t>71 a</t>
  </si>
  <si>
    <t>PL_ZEWD_1434001485_00</t>
  </si>
  <si>
    <t>00264148</t>
  </si>
  <si>
    <t>Chruściele</t>
  </si>
  <si>
    <t>Klembów</t>
  </si>
  <si>
    <t>PL_ZEWD_1434001483_06</t>
  </si>
  <si>
    <t>00264140</t>
  </si>
  <si>
    <t>Rybna</t>
  </si>
  <si>
    <t>Ślężany</t>
  </si>
  <si>
    <t>PL_ZEWD_1434001964_00</t>
  </si>
  <si>
    <t>00149413</t>
  </si>
  <si>
    <t>32 A</t>
  </si>
  <si>
    <t>PL_ZEWD_1434001481_02</t>
  </si>
  <si>
    <t>13304000</t>
  </si>
  <si>
    <t>Hala Sportowa</t>
  </si>
  <si>
    <t>PL_ZEWD_1434001404_06</t>
  </si>
  <si>
    <t>00218165</t>
  </si>
  <si>
    <t>PL_ZEWD_1434001401_00</t>
  </si>
  <si>
    <t>00218164</t>
  </si>
  <si>
    <t>Hydrofor</t>
  </si>
  <si>
    <t>Działy Czarnowskie</t>
  </si>
  <si>
    <t>1A</t>
  </si>
  <si>
    <t>PL_ZEWD_1434001960_02</t>
  </si>
  <si>
    <t>13302814</t>
  </si>
  <si>
    <t>Pozostałe Obiekty</t>
  </si>
  <si>
    <t>PL_ZEWD_1434001715_01</t>
  </si>
  <si>
    <t>00264142</t>
  </si>
  <si>
    <t>Trojany</t>
  </si>
  <si>
    <t>PL_ZEWD_1434001406_00</t>
  </si>
  <si>
    <t>00264141</t>
  </si>
  <si>
    <t>PL_ZEWD_1434001402_02</t>
  </si>
  <si>
    <t>00264144</t>
  </si>
  <si>
    <t>PL_ZEWD_1434001965_02</t>
  </si>
  <si>
    <t>00034424</t>
  </si>
  <si>
    <t>Straż</t>
  </si>
  <si>
    <t xml:space="preserve">Kuligów, Warszawska </t>
  </si>
  <si>
    <t>PL_ZEWD_1434001966_04</t>
  </si>
  <si>
    <t>13301887</t>
  </si>
  <si>
    <t>Ludwinów</t>
  </si>
  <si>
    <t>PL_ZEWD_1434001967_06</t>
  </si>
  <si>
    <t>00264149</t>
  </si>
  <si>
    <t>PL_ZEWD_1434001963_08</t>
  </si>
  <si>
    <t>13204357</t>
  </si>
  <si>
    <t>Zaścienie</t>
  </si>
  <si>
    <t>PL_ZEWD_1434001486_02</t>
  </si>
  <si>
    <t>00264147</t>
  </si>
  <si>
    <t>PL_ZEWD_1434001407_02</t>
  </si>
  <si>
    <t>00264143</t>
  </si>
  <si>
    <t>PL_ZEWD_1434001959_01</t>
  </si>
  <si>
    <t>PL_ZEWD_1434001961_04</t>
  </si>
  <si>
    <t>PL_ZEWD_1434002022_05</t>
  </si>
  <si>
    <t>PL_ZEWD_1434001962_06</t>
  </si>
  <si>
    <t>10821978</t>
  </si>
  <si>
    <t>PL_ZEWD_1434002021_03</t>
  </si>
  <si>
    <t>8821759</t>
  </si>
  <si>
    <t>PL_ZEWD_1434001484_08</t>
  </si>
  <si>
    <t>PL_ZEWD_1434001714_09</t>
  </si>
  <si>
    <t>inne</t>
  </si>
  <si>
    <t>Leśna</t>
  </si>
  <si>
    <t>PL_ZEWD_1434003680_00</t>
  </si>
  <si>
    <t>00264146</t>
  </si>
  <si>
    <t>PL_ZEWD_1434003897_09</t>
  </si>
  <si>
    <t>-</t>
  </si>
  <si>
    <t>R</t>
  </si>
  <si>
    <t>Czarnów</t>
  </si>
  <si>
    <t>PL_ZEWD_1434003898_01</t>
  </si>
  <si>
    <t>Oświetlenie uliczne</t>
  </si>
  <si>
    <t>Kowalicha</t>
  </si>
  <si>
    <t>PL_ZEWD_1434001895_01</t>
  </si>
  <si>
    <t>00037086</t>
  </si>
  <si>
    <t>C11o</t>
  </si>
  <si>
    <t>PL_ZEWD_1434001900_08</t>
  </si>
  <si>
    <t>00034428</t>
  </si>
  <si>
    <t>PL_ZEWD_1434001892_05</t>
  </si>
  <si>
    <t>00037085</t>
  </si>
  <si>
    <t>Dręszew, Nadbużańska</t>
  </si>
  <si>
    <t>PL_ZEWD_1434001887_06</t>
  </si>
  <si>
    <t>PL_ZEWD_1434001896_03</t>
  </si>
  <si>
    <t>Marianów</t>
  </si>
  <si>
    <t>PL_ZEWD_1434001503_02</t>
  </si>
  <si>
    <t>PL_ZEWD_1434001655_09</t>
  </si>
  <si>
    <t>PL_ZEWD_1434001888_08</t>
  </si>
  <si>
    <t>PL_ZEWD_1434001883_08</t>
  </si>
  <si>
    <t>26909487</t>
  </si>
  <si>
    <t>Cisie</t>
  </si>
  <si>
    <t>PL_ZEWD_1434001669_06</t>
  </si>
  <si>
    <t>PL_ZEWD_1434001665_08</t>
  </si>
  <si>
    <t>PL_ZEWD_1434001882_06</t>
  </si>
  <si>
    <t>PL_ZEWD_1434001897_05</t>
  </si>
  <si>
    <t>10842943</t>
  </si>
  <si>
    <t>PL_ZEWD_1434001654_07</t>
  </si>
  <si>
    <t>PL_ZEWD_1434001898_07</t>
  </si>
  <si>
    <t>Chajęty</t>
  </si>
  <si>
    <t>PL_ZEWD_1434001891_03</t>
  </si>
  <si>
    <t>PL_ZEWD_1434001656_01</t>
  </si>
  <si>
    <t>PL_ZEWD_1434001688_02</t>
  </si>
  <si>
    <t>PL_ZEWD_1434001691_07</t>
  </si>
  <si>
    <t>PL_ZEWD_1434001692_09</t>
  </si>
  <si>
    <t>PL_ZEWD_1434001671_09</t>
  </si>
  <si>
    <t>PL_ZEWD_1434001502_00</t>
  </si>
  <si>
    <t>00113588</t>
  </si>
  <si>
    <t>PL_ZEWD_1434001679_05</t>
  </si>
  <si>
    <t>00034422</t>
  </si>
  <si>
    <t>PL_ZEWD_1434001697_09</t>
  </si>
  <si>
    <t>01382265</t>
  </si>
  <si>
    <t>PL_ZEWD_1434001696_07</t>
  </si>
  <si>
    <t>PL_ZEWD_1434001901_00</t>
  </si>
  <si>
    <t>Trojany III</t>
  </si>
  <si>
    <t>PL_ZEWD_1434001647_04</t>
  </si>
  <si>
    <t>00034423</t>
  </si>
  <si>
    <t>PL_ZEWD_1434001689_04</t>
  </si>
  <si>
    <t>Sokołówek</t>
  </si>
  <si>
    <t>PL_ZEWD_1434001672_01</t>
  </si>
  <si>
    <t>PL_ZEWD_1434001881_04</t>
  </si>
  <si>
    <t>PL_ZEWD_1434001904_06</t>
  </si>
  <si>
    <t>PL_ZEWD_1434001687_00</t>
  </si>
  <si>
    <t>01383423</t>
  </si>
  <si>
    <t>PL_ZEWD_1434001651_01</t>
  </si>
  <si>
    <t>PL_ZEWD_1434001650_09</t>
  </si>
  <si>
    <t>PL_ZEWD_1434001652_03</t>
  </si>
  <si>
    <t>00034427</t>
  </si>
  <si>
    <t>PL_ZEWD_1434001681_08</t>
  </si>
  <si>
    <t>00034429</t>
  </si>
  <si>
    <t>Stasiopole</t>
  </si>
  <si>
    <t>PL_ZEWD_1434001666_00</t>
  </si>
  <si>
    <t>PL-ZEWD_1434001673_03</t>
  </si>
  <si>
    <t>00036214</t>
  </si>
  <si>
    <t>Lasków</t>
  </si>
  <si>
    <t>PL_ZEWD_1434001677_01</t>
  </si>
  <si>
    <t>26202934</t>
  </si>
  <si>
    <t>PL_ZEWD_1434001682_00</t>
  </si>
  <si>
    <t>01382267</t>
  </si>
  <si>
    <t>PL_ZEWD_1434001684_04</t>
  </si>
  <si>
    <t>00035299</t>
  </si>
  <si>
    <t>PL_ZEWD_1434001645_00</t>
  </si>
  <si>
    <t>01382271</t>
  </si>
  <si>
    <t>PL_ZEWD_1434002003_09</t>
  </si>
  <si>
    <t>013882269</t>
  </si>
  <si>
    <t>Karolew</t>
  </si>
  <si>
    <t>PL_ZEWD_1434001678_03</t>
  </si>
  <si>
    <t>00034425</t>
  </si>
  <si>
    <t>PL_ZEWD_1434001646_02</t>
  </si>
  <si>
    <t>00034430</t>
  </si>
  <si>
    <t>PL_ZEWD_1434001649_08</t>
  </si>
  <si>
    <t>PL_ZEWD_1434001638_07</t>
  </si>
  <si>
    <t>PL_ZEWD_1434001894_09</t>
  </si>
  <si>
    <t>00034421</t>
  </si>
  <si>
    <t>PL_ZEWD_1434001886_04</t>
  </si>
  <si>
    <t>PL_ZEWD_1434001648_06</t>
  </si>
  <si>
    <t>26387521</t>
  </si>
  <si>
    <t>PL_ZEWD_1434001676_09</t>
  </si>
  <si>
    <t>00113589</t>
  </si>
  <si>
    <t>Ostrówek</t>
  </si>
  <si>
    <t>PL_ZEWD_1434001661_00</t>
  </si>
  <si>
    <t>26468644</t>
  </si>
  <si>
    <t>PL_ZEWD_1434001698_01</t>
  </si>
  <si>
    <t>00113585</t>
  </si>
  <si>
    <t>PL_ZEWD_1434001640_00</t>
  </si>
  <si>
    <t>01382264</t>
  </si>
  <si>
    <t>Teodorów</t>
  </si>
  <si>
    <t>PL_ZEWD_1434001670_07</t>
  </si>
  <si>
    <t>01382268</t>
  </si>
  <si>
    <t>PL_ZEWD_1434001885_02</t>
  </si>
  <si>
    <t>01382261</t>
  </si>
  <si>
    <t>PL_ZEWD_1434001639_09</t>
  </si>
  <si>
    <t>01382256</t>
  </si>
  <si>
    <t>PL_ZEWD_1434001667_02</t>
  </si>
  <si>
    <t>01382255</t>
  </si>
  <si>
    <t>PL_ZEWD_1434001642_04</t>
  </si>
  <si>
    <t>01343365</t>
  </si>
  <si>
    <t>PL_ZEWD_1434001644_08</t>
  </si>
  <si>
    <t>83111919</t>
  </si>
  <si>
    <t>PL_ZEWD_1434001674_05</t>
  </si>
  <si>
    <t>01349396</t>
  </si>
  <si>
    <t>PL_ZEWD_1434001643_06</t>
  </si>
  <si>
    <t>25538661</t>
  </si>
  <si>
    <t>Stanisławów</t>
  </si>
  <si>
    <t>PL_ZEWD_1434001663_04</t>
  </si>
  <si>
    <t>PL_ZEWD_1434001664_06</t>
  </si>
  <si>
    <t>Kuligów, Sosnowa</t>
  </si>
  <si>
    <t>PL_ZEWD_1434001680_06</t>
  </si>
  <si>
    <t>Choinki</t>
  </si>
  <si>
    <t>PL_ZEWD_1434001675_07</t>
  </si>
  <si>
    <t>PL_ZEWD_1434001899_09</t>
  </si>
  <si>
    <t>Okrężna</t>
  </si>
  <si>
    <t>PL_ZEWD_1434001668_04</t>
  </si>
  <si>
    <t>Zapólna</t>
  </si>
  <si>
    <t>PL_ZEWD_1434001657_03</t>
  </si>
  <si>
    <t>00024534</t>
  </si>
  <si>
    <t>PL_ZEWD_1434001641_02</t>
  </si>
  <si>
    <t>00027794</t>
  </si>
  <si>
    <t>PL_ZEWD_1434001660_08</t>
  </si>
  <si>
    <t>00029455</t>
  </si>
  <si>
    <t>PL_ZEWD_1434001658_05</t>
  </si>
  <si>
    <t>PL_ZEWD_1434001393_07</t>
  </si>
  <si>
    <t>PL_ZEWD_1434001659_07</t>
  </si>
  <si>
    <t>00020546</t>
  </si>
  <si>
    <t>116048256</t>
  </si>
  <si>
    <t>83179745</t>
  </si>
  <si>
    <t>116055178</t>
  </si>
  <si>
    <t>00037823</t>
  </si>
  <si>
    <t>PL_ZEWD_1434001690_05</t>
  </si>
  <si>
    <t>PL_ZEWD_1434003863_04</t>
  </si>
  <si>
    <t>Warszawska Opera Kameralna</t>
  </si>
  <si>
    <t>Muzeum Romantyzmu w Opinogórze</t>
  </si>
  <si>
    <t>Wojewódzki Zarząd Melioracji i Urządzeń Wodnych w Warszawie</t>
  </si>
  <si>
    <t>Poradnia Pedagogiczno-Psychologiczna w Pułtusku</t>
  </si>
  <si>
    <t>Powiat Mławski</t>
  </si>
  <si>
    <t>Poradnia</t>
  </si>
  <si>
    <t>3 Maja</t>
  </si>
  <si>
    <t>06-100</t>
  </si>
  <si>
    <t>Pułtusk</t>
  </si>
  <si>
    <t>PL0037720007959963</t>
  </si>
  <si>
    <t>15</t>
  </si>
  <si>
    <t>Budynek Urzędu</t>
  </si>
  <si>
    <t>Reymonta</t>
  </si>
  <si>
    <t>PL0037760026319672</t>
  </si>
  <si>
    <t>11101998/1</t>
  </si>
  <si>
    <t>32</t>
  </si>
  <si>
    <t>PL0037760026319773</t>
  </si>
  <si>
    <t>11094816/2</t>
  </si>
  <si>
    <t>Stary Rynek</t>
  </si>
  <si>
    <t>PL0037760026319874</t>
  </si>
  <si>
    <t>10948378/3</t>
  </si>
  <si>
    <t>PL0037760026319975</t>
  </si>
  <si>
    <t>10952177/4</t>
  </si>
  <si>
    <t>Muzeum Literatury w Warszawie</t>
  </si>
  <si>
    <t>Muzeum Literatury im. Adama Mickiewicza</t>
  </si>
  <si>
    <t>Rynek Starego Miasta</t>
  </si>
  <si>
    <t>22/24</t>
  </si>
  <si>
    <t>00-272</t>
  </si>
  <si>
    <t>PL0000010027200000000000001799066</t>
  </si>
  <si>
    <t>61315171</t>
  </si>
  <si>
    <t>Muzeum Andrzeja Struga</t>
  </si>
  <si>
    <t>Al.. Niepodległości</t>
  </si>
  <si>
    <t>210/10</t>
  </si>
  <si>
    <t xml:space="preserve">00-608 </t>
  </si>
  <si>
    <t>PL0000010060800000000000001808563</t>
  </si>
  <si>
    <t>61360818</t>
  </si>
  <si>
    <t>210/10A</t>
  </si>
  <si>
    <t>PL0000010060800000000000001808564</t>
  </si>
  <si>
    <t>61278331</t>
  </si>
  <si>
    <t>Muzeum Władysława Broniewskiego</t>
  </si>
  <si>
    <t xml:space="preserve">Gen. J.Dąbrowskiego </t>
  </si>
  <si>
    <t>51</t>
  </si>
  <si>
    <t>00-561</t>
  </si>
  <si>
    <t>PL0000010256100000000000001021039</t>
  </si>
  <si>
    <t>71375222</t>
  </si>
  <si>
    <t>18/20</t>
  </si>
  <si>
    <t>PL0000010027200000000000001799029</t>
  </si>
  <si>
    <t>3179465</t>
  </si>
  <si>
    <t>49</t>
  </si>
  <si>
    <t>Brzozowa</t>
  </si>
  <si>
    <t>17/23</t>
  </si>
  <si>
    <t>00-258</t>
  </si>
  <si>
    <t>PL0000010025800000000000001799056</t>
  </si>
  <si>
    <t>3179796</t>
  </si>
  <si>
    <t>PL0000010025800000000000001799058</t>
  </si>
  <si>
    <t>7166021</t>
  </si>
  <si>
    <t>PL0000010025800000000000001799060</t>
  </si>
  <si>
    <t>61283958</t>
  </si>
  <si>
    <t>PL0000010025800000000000001799061</t>
  </si>
  <si>
    <t>61339148</t>
  </si>
  <si>
    <t xml:space="preserve">Trawiasta </t>
  </si>
  <si>
    <t>29</t>
  </si>
  <si>
    <t>04-607</t>
  </si>
  <si>
    <t>PL0000010460700000000000001575671</t>
  </si>
  <si>
    <t>3180735</t>
  </si>
  <si>
    <t>Muzeum Witolda Gombrowicza we Wsoli</t>
  </si>
  <si>
    <t>Gombrowicza</t>
  </si>
  <si>
    <t>26-660</t>
  </si>
  <si>
    <t>Wsoła</t>
  </si>
  <si>
    <t>PL_ZEOD_1425001088_05</t>
  </si>
  <si>
    <t>97701174</t>
  </si>
  <si>
    <t xml:space="preserve"> WZMiUW Oddział w Sokołowie Podlaskim</t>
  </si>
  <si>
    <t>Inspektorat w Siedlcach</t>
  </si>
  <si>
    <t>Bema</t>
  </si>
  <si>
    <t xml:space="preserve">08-110 </t>
  </si>
  <si>
    <t>Siedlce</t>
  </si>
  <si>
    <t>PL_ZEWD_1464001487_03</t>
  </si>
  <si>
    <t>12721873</t>
  </si>
  <si>
    <t>19 m 1</t>
  </si>
  <si>
    <t>PL_ZEWD_1464001495_08</t>
  </si>
  <si>
    <t>3004099</t>
  </si>
  <si>
    <t>C12b</t>
  </si>
  <si>
    <t>19 m 2</t>
  </si>
  <si>
    <t>PL_ZEWD_1464001498_04</t>
  </si>
  <si>
    <t>90377319</t>
  </si>
  <si>
    <t>Biuro Woj..Zarz.Mel. I Urz. Wod.</t>
  </si>
  <si>
    <t>Kopernika</t>
  </si>
  <si>
    <t>08-200</t>
  </si>
  <si>
    <t>Łosice</t>
  </si>
  <si>
    <t>PL_LUBD_1410000290_04</t>
  </si>
  <si>
    <t>00123520</t>
  </si>
  <si>
    <t>Budynek Garazowy</t>
  </si>
  <si>
    <t>10A</t>
  </si>
  <si>
    <t>PL_LUBD_1410000289_03</t>
  </si>
  <si>
    <t>00123526</t>
  </si>
  <si>
    <t>Woj. Zarz Mel i U W</t>
  </si>
  <si>
    <t>Repkowska</t>
  </si>
  <si>
    <t>08-300</t>
  </si>
  <si>
    <t>Sokolów Podlaski</t>
  </si>
  <si>
    <t>PL_ZEWD_1429001125_09</t>
  </si>
  <si>
    <t>00061931</t>
  </si>
  <si>
    <t>22</t>
  </si>
  <si>
    <t>Pomieszczenie Biurowe</t>
  </si>
  <si>
    <t>PL_ZEWD_1429001124_07</t>
  </si>
  <si>
    <t>04101090</t>
  </si>
  <si>
    <t>Insp. Garwolin</t>
  </si>
  <si>
    <t>Jana Pawła II</t>
  </si>
  <si>
    <t>08-400</t>
  </si>
  <si>
    <t>Garwolin</t>
  </si>
  <si>
    <t>PL_ZEWD_1403000702_06</t>
  </si>
  <si>
    <t>70691526</t>
  </si>
  <si>
    <t>WZMiUW</t>
  </si>
  <si>
    <t>Podlaska</t>
  </si>
  <si>
    <t>07-100</t>
  </si>
  <si>
    <t>Węgrów</t>
  </si>
  <si>
    <t>PL_ZEWD_1433001026_02</t>
  </si>
  <si>
    <t>70511845</t>
  </si>
  <si>
    <t>Nadzorcówka</t>
  </si>
  <si>
    <t>Huberta</t>
  </si>
  <si>
    <t>37</t>
  </si>
  <si>
    <t>05-300</t>
  </si>
  <si>
    <t>Mińsk Mazowiecki</t>
  </si>
  <si>
    <t>PL_ZEWD_1412002429_07</t>
  </si>
  <si>
    <t>00213766</t>
  </si>
  <si>
    <t>6,6</t>
  </si>
  <si>
    <t>39</t>
  </si>
  <si>
    <t>PL_ZEWD_1412002425_09</t>
  </si>
  <si>
    <t>00213764</t>
  </si>
  <si>
    <t>WZMiUW Ins. Mińsk Maz</t>
  </si>
  <si>
    <t>PL_ZEWD_1412002428_05</t>
  </si>
  <si>
    <t>01504127</t>
  </si>
  <si>
    <t>2,2</t>
  </si>
  <si>
    <t>Oś. Wypoczynkowy Okunice</t>
  </si>
  <si>
    <t>Tarasiuki</t>
  </si>
  <si>
    <t>22-200</t>
  </si>
  <si>
    <t>Włodawa</t>
  </si>
  <si>
    <t>90074848</t>
  </si>
  <si>
    <t>?</t>
  </si>
  <si>
    <t>WZMiUW Oddział Warszawa SR/W</t>
  </si>
  <si>
    <t>Pompownia Góra</t>
  </si>
  <si>
    <t>Góra</t>
  </si>
  <si>
    <t>05-124</t>
  </si>
  <si>
    <t>Skrzeszew</t>
  </si>
  <si>
    <t>PL_ZEWD_1408002231_05</t>
  </si>
  <si>
    <t>00624607</t>
  </si>
  <si>
    <t>180</t>
  </si>
  <si>
    <t>Pompownia Bluszcze (rez)</t>
  </si>
  <si>
    <t>Wał Miedzeszyński</t>
  </si>
  <si>
    <t>724</t>
  </si>
  <si>
    <t>03-980</t>
  </si>
  <si>
    <t>PL0000010398000000000000000002233</t>
  </si>
  <si>
    <t>416372</t>
  </si>
  <si>
    <t>83</t>
  </si>
  <si>
    <t>Pompownia Białołeka</t>
  </si>
  <si>
    <t>Płochocińska</t>
  </si>
  <si>
    <t>84a</t>
  </si>
  <si>
    <t>03-044</t>
  </si>
  <si>
    <t>PL0000010000000000000000000002239</t>
  </si>
  <si>
    <t>70622120</t>
  </si>
  <si>
    <t>Pompownia Grochale</t>
  </si>
  <si>
    <t>Grochale Stare</t>
  </si>
  <si>
    <t>05-155</t>
  </si>
  <si>
    <t>Leoncin</t>
  </si>
  <si>
    <t>PL_ZEWD_14140000956_02</t>
  </si>
  <si>
    <t>00238295</t>
  </si>
  <si>
    <t>Jaz na Świdrze Wola Karczewska</t>
  </si>
  <si>
    <t>Wola Karczewska</t>
  </si>
  <si>
    <t>05-408</t>
  </si>
  <si>
    <t>Glinianka</t>
  </si>
  <si>
    <t>PL_ZEWD_14170002019_06</t>
  </si>
  <si>
    <t>00159215</t>
  </si>
  <si>
    <t>WZMiUW Oddział Ciechanów</t>
  </si>
  <si>
    <t>Niechodzka</t>
  </si>
  <si>
    <t>2a</t>
  </si>
  <si>
    <t>PL0037720007803753</t>
  </si>
  <si>
    <t>02757869</t>
  </si>
  <si>
    <t>Powstańców Warszawskich</t>
  </si>
  <si>
    <t>PL0037720007803854</t>
  </si>
  <si>
    <t>70459383</t>
  </si>
  <si>
    <t>Z. Morawskiej</t>
  </si>
  <si>
    <t>32a</t>
  </si>
  <si>
    <t>PL0037760026157806</t>
  </si>
  <si>
    <t>11103016</t>
  </si>
  <si>
    <t>Piłsudskiego</t>
  </si>
  <si>
    <t>35/1</t>
  </si>
  <si>
    <t>PL0037760026157907</t>
  </si>
  <si>
    <t>10979313</t>
  </si>
  <si>
    <t>zapora zbiornika Ruda Mławska</t>
  </si>
  <si>
    <t>PL0037760029382448</t>
  </si>
  <si>
    <t>14251724</t>
  </si>
  <si>
    <t>10,5</t>
  </si>
  <si>
    <t>Zajazd</t>
  </si>
  <si>
    <t>09-100</t>
  </si>
  <si>
    <t>Płońsk</t>
  </si>
  <si>
    <t>PL0037770032797034</t>
  </si>
  <si>
    <t>70841080</t>
  </si>
  <si>
    <t>16,5</t>
  </si>
  <si>
    <t>PL0037770032797135</t>
  </si>
  <si>
    <t>60050741</t>
  </si>
  <si>
    <t>PL0037720007803955</t>
  </si>
  <si>
    <t>14095348</t>
  </si>
  <si>
    <t>Pompownia nr 1 (rez)</t>
  </si>
  <si>
    <t>Solna</t>
  </si>
  <si>
    <t>PL0037720000033750</t>
  </si>
  <si>
    <t>95148009</t>
  </si>
  <si>
    <t>Pompownia nr 1 (podst)</t>
  </si>
  <si>
    <t>PL0037720000033952</t>
  </si>
  <si>
    <t>95148012</t>
  </si>
  <si>
    <t>50</t>
  </si>
  <si>
    <t>WZMiUW Oddział Ostrołęka</t>
  </si>
  <si>
    <t xml:space="preserve">Poznańska </t>
  </si>
  <si>
    <t>07-410</t>
  </si>
  <si>
    <t>Ostrołęa</t>
  </si>
  <si>
    <t>PL_ZEWD_1461001099</t>
  </si>
  <si>
    <t>00009048</t>
  </si>
  <si>
    <t>Sielska</t>
  </si>
  <si>
    <t>07-300</t>
  </si>
  <si>
    <t>Ostrów Mazowiecka</t>
  </si>
  <si>
    <t>PL_ZEWD_1416001161_02</t>
  </si>
  <si>
    <t>01403664</t>
  </si>
  <si>
    <t>PL_ZEWD_1416001160_00</t>
  </si>
  <si>
    <t>01548085</t>
  </si>
  <si>
    <t>PL_ZEWD_1416001162_04</t>
  </si>
  <si>
    <t>01403655</t>
  </si>
  <si>
    <t>PL_ZEWD_1416001159_09</t>
  </si>
  <si>
    <t>01548390</t>
  </si>
  <si>
    <t xml:space="preserve">Mazowiecka </t>
  </si>
  <si>
    <t>06-200</t>
  </si>
  <si>
    <t>Maków Mazowiecki</t>
  </si>
  <si>
    <t>PL_ZEWD_1411000954_06</t>
  </si>
  <si>
    <t>90183210</t>
  </si>
  <si>
    <t>Sw. Stanisława Kostki</t>
  </si>
  <si>
    <t>06-300</t>
  </si>
  <si>
    <t>Przasnysz</t>
  </si>
  <si>
    <t>PL_ZEWD_1422001101_05</t>
  </si>
  <si>
    <t>8188670</t>
  </si>
  <si>
    <t>Świerczewo</t>
  </si>
  <si>
    <t>PL_ZEWD_1422001104_01</t>
  </si>
  <si>
    <t>90183325</t>
  </si>
  <si>
    <t>Serocka</t>
  </si>
  <si>
    <t>34</t>
  </si>
  <si>
    <t>07-200</t>
  </si>
  <si>
    <t>Wyszków</t>
  </si>
  <si>
    <t>PL_ZEWD_1435000887_03</t>
  </si>
  <si>
    <t>83224340</t>
  </si>
  <si>
    <t>PL_ZEWD_1435000885_09</t>
  </si>
  <si>
    <t>00149722</t>
  </si>
  <si>
    <t>PL_ZEWD_1435000886_01</t>
  </si>
  <si>
    <t>01321056</t>
  </si>
  <si>
    <t>Domek kampingowy</t>
  </si>
  <si>
    <t>Łoje</t>
  </si>
  <si>
    <t>06-316</t>
  </si>
  <si>
    <t>Krzynowłoga Mala</t>
  </si>
  <si>
    <t>PL_ZEWD_1422001102_07</t>
  </si>
  <si>
    <t>90183340</t>
  </si>
  <si>
    <t>Opęchowo Choromany</t>
  </si>
  <si>
    <t>07-405</t>
  </si>
  <si>
    <t>Troszyn</t>
  </si>
  <si>
    <t>105207017</t>
  </si>
  <si>
    <t>8925</t>
  </si>
  <si>
    <t>oś adm.biuro</t>
  </si>
  <si>
    <t>PL_ZEWD_1411000955_08</t>
  </si>
  <si>
    <t>19581209</t>
  </si>
  <si>
    <t>WZMiUW Oddział Radom</t>
  </si>
  <si>
    <t>Głogów-Konary</t>
  </si>
  <si>
    <t>26-432</t>
  </si>
  <si>
    <t>Wieniawa</t>
  </si>
  <si>
    <t>PL_ZEOD_1423100022_57</t>
  </si>
  <si>
    <t>50431836</t>
  </si>
  <si>
    <t>Jarentowskie Pole</t>
  </si>
  <si>
    <t>27-312</t>
  </si>
  <si>
    <t>Chotcza</t>
  </si>
  <si>
    <t>PL_ZEOD_1409000036_89</t>
  </si>
  <si>
    <t>50436634</t>
  </si>
  <si>
    <t>60</t>
  </si>
  <si>
    <t>Solec</t>
  </si>
  <si>
    <t>27-320</t>
  </si>
  <si>
    <t>PL_ZEOD_1409000038_93</t>
  </si>
  <si>
    <t>95759772</t>
  </si>
  <si>
    <t>Wola Pawlowska</t>
  </si>
  <si>
    <t>Pawłowice</t>
  </si>
  <si>
    <t>PL_ZEOD_1409000037_91</t>
  </si>
  <si>
    <t>96837345</t>
  </si>
  <si>
    <t>41</t>
  </si>
  <si>
    <t>Zbiornik wodny</t>
  </si>
  <si>
    <t>Jagodno</t>
  </si>
  <si>
    <t>26-650</t>
  </si>
  <si>
    <t>Przytyk</t>
  </si>
  <si>
    <t>PL_ZEOD_1425152586_11</t>
  </si>
  <si>
    <t>71914245</t>
  </si>
  <si>
    <t>Lokal Biurowy</t>
  </si>
  <si>
    <t>Sikorskiego</t>
  </si>
  <si>
    <t>26-700</t>
  </si>
  <si>
    <t>Zwoleń</t>
  </si>
  <si>
    <t>PL_ZEOD_1436100147_08</t>
  </si>
  <si>
    <t>01406612</t>
  </si>
  <si>
    <t>Al.. Jana Pawła II</t>
  </si>
  <si>
    <t>26-400</t>
  </si>
  <si>
    <t>Przysucha</t>
  </si>
  <si>
    <t>PL_ZEOD_1423100021_55</t>
  </si>
  <si>
    <t>01407305</t>
  </si>
  <si>
    <t xml:space="preserve">Wernera </t>
  </si>
  <si>
    <t>4a</t>
  </si>
  <si>
    <t>26-600</t>
  </si>
  <si>
    <t>Radom</t>
  </si>
  <si>
    <t>PL_ZEOD_1463000096_37</t>
  </si>
  <si>
    <t>95759565</t>
  </si>
  <si>
    <t>C22b</t>
  </si>
  <si>
    <t>90</t>
  </si>
  <si>
    <t>Kochanowskiego</t>
  </si>
  <si>
    <t>26-900</t>
  </si>
  <si>
    <t>Kozienice</t>
  </si>
  <si>
    <t>PL_ZEOD_1407100076_20</t>
  </si>
  <si>
    <t>01406865</t>
  </si>
  <si>
    <t>WZMiUW Warszawa</t>
  </si>
  <si>
    <t>Garaż</t>
  </si>
  <si>
    <t>Sukienna</t>
  </si>
  <si>
    <t>05-100</t>
  </si>
  <si>
    <t>Nowy Dwór Mazowiecki</t>
  </si>
  <si>
    <t>PL_ZEWD_1414000955_00</t>
  </si>
  <si>
    <t>00244514</t>
  </si>
  <si>
    <t>Budynek Biurowy</t>
  </si>
  <si>
    <t>PL_ZEWD_1414000954_08</t>
  </si>
  <si>
    <t>01574494</t>
  </si>
  <si>
    <t>05-500</t>
  </si>
  <si>
    <t>Piaseczno</t>
  </si>
  <si>
    <t>PL_ZEWD_1418002363_07</t>
  </si>
  <si>
    <t>00109633</t>
  </si>
  <si>
    <t>wodomistrzowka</t>
  </si>
  <si>
    <t>Sobiekursk</t>
  </si>
  <si>
    <t>24</t>
  </si>
  <si>
    <t>PL_ZEWD_1417002018_04</t>
  </si>
  <si>
    <t>00226740</t>
  </si>
  <si>
    <t>Traugutta</t>
  </si>
  <si>
    <t>05-825</t>
  </si>
  <si>
    <t>Grodzisk Mazowiecki</t>
  </si>
  <si>
    <t>PL_ZEWD_1405000698_09</t>
  </si>
  <si>
    <t>00102838</t>
  </si>
  <si>
    <t>PL0000010265600000000000001031022</t>
  </si>
  <si>
    <t>3240242</t>
  </si>
  <si>
    <t>WZMiUW Oddział Płock</t>
  </si>
  <si>
    <t>Pompownia</t>
  </si>
  <si>
    <t>Września</t>
  </si>
  <si>
    <t xml:space="preserve">09-204 </t>
  </si>
  <si>
    <t>Rościszewo</t>
  </si>
  <si>
    <t>PL0037750022482532</t>
  </si>
  <si>
    <t xml:space="preserve">1 Maja </t>
  </si>
  <si>
    <t>7b</t>
  </si>
  <si>
    <t>09-402</t>
  </si>
  <si>
    <t>Płock</t>
  </si>
  <si>
    <t>PL0037710000402871</t>
  </si>
  <si>
    <t>3821051</t>
  </si>
  <si>
    <t>25</t>
  </si>
  <si>
    <t>Ziejkowa</t>
  </si>
  <si>
    <t>09-500</t>
  </si>
  <si>
    <t>Gostynin</t>
  </si>
  <si>
    <t>PL0037740019243253</t>
  </si>
  <si>
    <t>46764488</t>
  </si>
  <si>
    <t>A. Fredry</t>
  </si>
  <si>
    <t>09-200</t>
  </si>
  <si>
    <t>Sierpc</t>
  </si>
  <si>
    <t>PL0037750022477680</t>
  </si>
  <si>
    <t>46778853</t>
  </si>
  <si>
    <t>69</t>
  </si>
  <si>
    <t>PLZELD040039090148</t>
  </si>
  <si>
    <t>10767289</t>
  </si>
  <si>
    <t>Wodomistrzówka</t>
  </si>
  <si>
    <t>Kamion</t>
  </si>
  <si>
    <t>45</t>
  </si>
  <si>
    <t>96-512</t>
  </si>
  <si>
    <t>Młodzieszyn</t>
  </si>
  <si>
    <t>PLZELD040039080147</t>
  </si>
  <si>
    <t>7643787</t>
  </si>
  <si>
    <t>WZMiUW Oddział w Sokołowie Podlaskim</t>
  </si>
  <si>
    <t>Pompownia Sadowne</t>
  </si>
  <si>
    <t>Wilczogęby</t>
  </si>
  <si>
    <t>07-140</t>
  </si>
  <si>
    <t>Sadowne</t>
  </si>
  <si>
    <t>PL_ZEWD_1433001038_05</t>
  </si>
  <si>
    <t>00599364</t>
  </si>
  <si>
    <t>B11</t>
  </si>
  <si>
    <t>35</t>
  </si>
  <si>
    <t>PL_ZEWD_1433001107_04</t>
  </si>
  <si>
    <t>00518058</t>
  </si>
  <si>
    <t>200</t>
  </si>
  <si>
    <t xml:space="preserve"> WZMiUW Oddział Warszawa SR/W</t>
  </si>
  <si>
    <t>Pompownia Góra Kalwaria</t>
  </si>
  <si>
    <t>Al. Wyzwolenia</t>
  </si>
  <si>
    <t>05-530</t>
  </si>
  <si>
    <t>Góra Kalwaria</t>
  </si>
  <si>
    <t>PL_ZEWD_1418002871_02</t>
  </si>
  <si>
    <t>50203968</t>
  </si>
  <si>
    <t>Pompownia Radwanków</t>
  </si>
  <si>
    <t>Radwanków Szlachecki</t>
  </si>
  <si>
    <t>08-443</t>
  </si>
  <si>
    <t>Sobienie-Jeziory</t>
  </si>
  <si>
    <t>PL_ZEWD_1417002065_03</t>
  </si>
  <si>
    <t>00619831</t>
  </si>
  <si>
    <t>270</t>
  </si>
  <si>
    <t>Pompownia Łasica (Tułowice)</t>
  </si>
  <si>
    <t>Tułowice</t>
  </si>
  <si>
    <t>05-088</t>
  </si>
  <si>
    <t>Brochów</t>
  </si>
  <si>
    <t>PL_ZEWD_1428000016_03</t>
  </si>
  <si>
    <t>793745</t>
  </si>
  <si>
    <t>410</t>
  </si>
  <si>
    <t>Pompownia Bluszcze (zas rez.)</t>
  </si>
  <si>
    <t>PL0000010398000000000000000002234</t>
  </si>
  <si>
    <t>423489</t>
  </si>
  <si>
    <t>300</t>
  </si>
  <si>
    <t xml:space="preserve"> WZMiUW Oddział Ciechanów</t>
  </si>
  <si>
    <t>Pompownia nr 2</t>
  </si>
  <si>
    <t>Bulwar 5 Brygady Saperów</t>
  </si>
  <si>
    <t>PL0037720000033851</t>
  </si>
  <si>
    <t>96462753</t>
  </si>
  <si>
    <t>Pompownia (P1)</t>
  </si>
  <si>
    <t>Dobrzyków</t>
  </si>
  <si>
    <t>PL0037780000171268</t>
  </si>
  <si>
    <t>96636755</t>
  </si>
  <si>
    <t>B23</t>
  </si>
  <si>
    <t>Pompownia (P2)</t>
  </si>
  <si>
    <t>96636754</t>
  </si>
  <si>
    <t>Wiączemin</t>
  </si>
  <si>
    <t>PL0037780000171167</t>
  </si>
  <si>
    <t>96636757</t>
  </si>
  <si>
    <t>96636747</t>
  </si>
  <si>
    <t>160</t>
  </si>
  <si>
    <t>Arciechów</t>
  </si>
  <si>
    <t>09-535</t>
  </si>
  <si>
    <t>PL0037780000171369</t>
  </si>
  <si>
    <t>87446572</t>
  </si>
  <si>
    <t>87446575</t>
  </si>
  <si>
    <t>Podgórze</t>
  </si>
  <si>
    <t>PL0037780000171066</t>
  </si>
  <si>
    <t>Kępa Polska</t>
  </si>
  <si>
    <t>09-470</t>
  </si>
  <si>
    <t>PL0037780000170965</t>
  </si>
  <si>
    <t>Wykowo</t>
  </si>
  <si>
    <t>PL0037780000170864</t>
  </si>
  <si>
    <t>09-460</t>
  </si>
  <si>
    <t>09-530</t>
  </si>
  <si>
    <t>09-533</t>
  </si>
  <si>
    <t>09-412</t>
  </si>
  <si>
    <t>Pałacyk Neogotycki</t>
  </si>
  <si>
    <t xml:space="preserve">Zygmunta Krasińskiego </t>
  </si>
  <si>
    <t>06-406</t>
  </si>
  <si>
    <t>Opinogóra</t>
  </si>
  <si>
    <t>PL0037720007942179</t>
  </si>
  <si>
    <t>70103905</t>
  </si>
  <si>
    <t>PL0037720037517176</t>
  </si>
  <si>
    <t>70378729</t>
  </si>
  <si>
    <t>Oficyna Dworska</t>
  </si>
  <si>
    <t>PL0037720036358836</t>
  </si>
  <si>
    <t>13646742</t>
  </si>
  <si>
    <t>PL0037720007942381</t>
  </si>
  <si>
    <t>39798319</t>
  </si>
  <si>
    <t>Dwór</t>
  </si>
  <si>
    <t>PL0037720036598912</t>
  </si>
  <si>
    <t>70060000</t>
  </si>
  <si>
    <t>Gościniec Ogrodnika</t>
  </si>
  <si>
    <t>Zygmunta Krasińskiego</t>
  </si>
  <si>
    <t>PL0037720113270944</t>
  </si>
  <si>
    <t>97568986</t>
  </si>
  <si>
    <t>Zaplecze Gospodarczo-Folwarczne</t>
  </si>
  <si>
    <t>PL0037720113407956</t>
  </si>
  <si>
    <t>97568964</t>
  </si>
  <si>
    <t>Budynek sklepu</t>
  </si>
  <si>
    <t>CK Norwida</t>
  </si>
  <si>
    <t>PL0037720011478033</t>
  </si>
  <si>
    <t>13871878</t>
  </si>
  <si>
    <t>Oranżeria</t>
  </si>
  <si>
    <t>PL0037720122782806</t>
  </si>
  <si>
    <t>50644097</t>
  </si>
  <si>
    <t xml:space="preserve">Warszawska Opera Kameralna </t>
  </si>
  <si>
    <t>Zasilanie podstawowe</t>
  </si>
  <si>
    <t>Al. Solidarności</t>
  </si>
  <si>
    <t>76 b</t>
  </si>
  <si>
    <t>00-695</t>
  </si>
  <si>
    <t>PL0000010014500000000000000000285</t>
  </si>
  <si>
    <t>4571188</t>
  </si>
  <si>
    <t>Zasilanie rezerwowe</t>
  </si>
  <si>
    <t>PL0000010014500000000000000000290</t>
  </si>
  <si>
    <t>4571141</t>
  </si>
  <si>
    <t>Muzeum Literatury im Adama Mickiewicza</t>
  </si>
  <si>
    <t>Poradnia Pedagogiczno - Psycholgiczna w Pułtusku</t>
  </si>
  <si>
    <t>Gmina Michałowice</t>
  </si>
  <si>
    <t>Biblioteka Publiczna m.st Warszawy - Biblioteka Główna Woj. Mazowieckiego</t>
  </si>
  <si>
    <t>Wodociągi Płockie Sp. z o.o.</t>
  </si>
  <si>
    <t>Gmina Brańszczyk</t>
  </si>
  <si>
    <t xml:space="preserve">Zespół Medycznych Szkół  Policealnych w Przasnyszu </t>
  </si>
  <si>
    <t xml:space="preserve">Budynek Szkoły </t>
  </si>
  <si>
    <t>Szpitalna</t>
  </si>
  <si>
    <t>PL_ZEWD_1422001277_08</t>
  </si>
  <si>
    <t>00907305</t>
  </si>
  <si>
    <t>Internat</t>
  </si>
  <si>
    <t>PL_ZEWD_1422001278_00</t>
  </si>
  <si>
    <t>12147739</t>
  </si>
  <si>
    <t xml:space="preserve">Środkowa </t>
  </si>
  <si>
    <t>33</t>
  </si>
  <si>
    <t>05-816</t>
  </si>
  <si>
    <t>Opacz-Kolonia</t>
  </si>
  <si>
    <t>PL0000010000000000000000000002563</t>
  </si>
  <si>
    <t>1209879</t>
  </si>
  <si>
    <t>ul. Różana/ul. Środkowa</t>
  </si>
  <si>
    <t xml:space="preserve">05-816 </t>
  </si>
  <si>
    <t>PL0000010000000000000000000009165</t>
  </si>
  <si>
    <t>3179911</t>
  </si>
  <si>
    <t>ul. Bodycha</t>
  </si>
  <si>
    <t>PL0000010000000000000000000010220</t>
  </si>
  <si>
    <t>3184218</t>
  </si>
  <si>
    <t>Plac Paderewskiego</t>
  </si>
  <si>
    <t>426</t>
  </si>
  <si>
    <t>05-806</t>
  </si>
  <si>
    <t>Komorów</t>
  </si>
  <si>
    <t>015194212</t>
  </si>
  <si>
    <t>00218721</t>
  </si>
  <si>
    <t>Sportowa</t>
  </si>
  <si>
    <t>Granica</t>
  </si>
  <si>
    <t>015317339</t>
  </si>
  <si>
    <t>00256266</t>
  </si>
  <si>
    <t>Podleśna</t>
  </si>
  <si>
    <t>015514001</t>
  </si>
  <si>
    <t>01003019</t>
  </si>
  <si>
    <t>Berylowa</t>
  </si>
  <si>
    <t>015514002</t>
  </si>
  <si>
    <t>00150332</t>
  </si>
  <si>
    <t>OS. Agrikola</t>
  </si>
  <si>
    <t>015514003</t>
  </si>
  <si>
    <t>11291092</t>
  </si>
  <si>
    <t>Żytnia</t>
  </si>
  <si>
    <t>Michałowice</t>
  </si>
  <si>
    <t>015514004</t>
  </si>
  <si>
    <t>26270115</t>
  </si>
  <si>
    <t>Ireny</t>
  </si>
  <si>
    <t>015514005</t>
  </si>
  <si>
    <t>00150330</t>
  </si>
  <si>
    <t>Al.. Kasztanowa</t>
  </si>
  <si>
    <t>Komorów Wieś</t>
  </si>
  <si>
    <t>015514006</t>
  </si>
  <si>
    <t>25045124</t>
  </si>
  <si>
    <t>Różana/Brzozowa</t>
  </si>
  <si>
    <t>Nowa Wieś</t>
  </si>
  <si>
    <t>015514007</t>
  </si>
  <si>
    <t>26816978</t>
  </si>
  <si>
    <t>ks. Woźniaka</t>
  </si>
  <si>
    <t>Suchy Las</t>
  </si>
  <si>
    <t>015514008</t>
  </si>
  <si>
    <t>01500992</t>
  </si>
  <si>
    <t>1,2</t>
  </si>
  <si>
    <t>Pęcice PGR</t>
  </si>
  <si>
    <t>015514009</t>
  </si>
  <si>
    <t>01501000</t>
  </si>
  <si>
    <t>015514010</t>
  </si>
  <si>
    <t>00158688</t>
  </si>
  <si>
    <t>Skowronków/Dzika</t>
  </si>
  <si>
    <t>Pęcice Małe</t>
  </si>
  <si>
    <t>015514011</t>
  </si>
  <si>
    <t>00036492</t>
  </si>
  <si>
    <t xml:space="preserve">Kasztanowa </t>
  </si>
  <si>
    <t>Michałowice Wieś</t>
  </si>
  <si>
    <t>015514012</t>
  </si>
  <si>
    <t>26207278</t>
  </si>
  <si>
    <t>Czarnieckiego</t>
  </si>
  <si>
    <t>Reguły</t>
  </si>
  <si>
    <t>015514015</t>
  </si>
  <si>
    <t>25360229</t>
  </si>
  <si>
    <t>Cisowa</t>
  </si>
  <si>
    <t>015514016</t>
  </si>
  <si>
    <t>00010882</t>
  </si>
  <si>
    <t>Wacława</t>
  </si>
  <si>
    <t>Sokołów</t>
  </si>
  <si>
    <t>015514017</t>
  </si>
  <si>
    <t>00010886</t>
  </si>
  <si>
    <t>Kalinowa/Reja</t>
  </si>
  <si>
    <t>015514018</t>
  </si>
  <si>
    <t>01003011</t>
  </si>
  <si>
    <t>Popiełuszki</t>
  </si>
  <si>
    <t>015514019</t>
  </si>
  <si>
    <t>01003002</t>
  </si>
  <si>
    <t>Piwonii</t>
  </si>
  <si>
    <t>015514020</t>
  </si>
  <si>
    <t>00008250</t>
  </si>
  <si>
    <t>Wandy</t>
  </si>
  <si>
    <t>015514021</t>
  </si>
  <si>
    <t>01003140</t>
  </si>
  <si>
    <t>Bugaj</t>
  </si>
  <si>
    <t>015514025</t>
  </si>
  <si>
    <t>70924769</t>
  </si>
  <si>
    <t>Jesienna</t>
  </si>
  <si>
    <t>015514026</t>
  </si>
  <si>
    <t>70924727</t>
  </si>
  <si>
    <t>Miła</t>
  </si>
  <si>
    <t>015514027</t>
  </si>
  <si>
    <t>70924780</t>
  </si>
  <si>
    <t>Wiejska</t>
  </si>
  <si>
    <t>481</t>
  </si>
  <si>
    <t>015514028</t>
  </si>
  <si>
    <t>70924713</t>
  </si>
  <si>
    <t>Środkowa/Ryżowa</t>
  </si>
  <si>
    <t>Opacz Kolonia</t>
  </si>
  <si>
    <t>015514029</t>
  </si>
  <si>
    <t>70936174</t>
  </si>
  <si>
    <t>Skośna</t>
  </si>
  <si>
    <t>015514030</t>
  </si>
  <si>
    <t>10668585</t>
  </si>
  <si>
    <t>Środkowa</t>
  </si>
  <si>
    <t>015514032</t>
  </si>
  <si>
    <t>01429809</t>
  </si>
  <si>
    <t>Polna</t>
  </si>
  <si>
    <t>300-305</t>
  </si>
  <si>
    <t>015514033</t>
  </si>
  <si>
    <t>90096562</t>
  </si>
  <si>
    <t>Bodycha</t>
  </si>
  <si>
    <t>51/4, 74</t>
  </si>
  <si>
    <t>015514034</t>
  </si>
  <si>
    <t>83142454</t>
  </si>
  <si>
    <t>Wiejska/Al. Jerozolimskie</t>
  </si>
  <si>
    <t>015514113</t>
  </si>
  <si>
    <t>01318724</t>
  </si>
  <si>
    <t>Jesionowa</t>
  </si>
  <si>
    <t>015514201</t>
  </si>
  <si>
    <t>00036404</t>
  </si>
  <si>
    <t>015514202</t>
  </si>
  <si>
    <t>00038148</t>
  </si>
  <si>
    <t>Słoneczna</t>
  </si>
  <si>
    <t>015514203</t>
  </si>
  <si>
    <t>26171555</t>
  </si>
  <si>
    <t>015514204</t>
  </si>
  <si>
    <t>01437715</t>
  </si>
  <si>
    <t>Parkowa</t>
  </si>
  <si>
    <t>015514205</t>
  </si>
  <si>
    <t>11291061</t>
  </si>
  <si>
    <t>Rumuńska</t>
  </si>
  <si>
    <t>NAP 23</t>
  </si>
  <si>
    <t>015514206</t>
  </si>
  <si>
    <t>25987681</t>
  </si>
  <si>
    <t>Regulska</t>
  </si>
  <si>
    <t>015514207</t>
  </si>
  <si>
    <t>11220057</t>
  </si>
  <si>
    <t>015514208</t>
  </si>
  <si>
    <t>11178435</t>
  </si>
  <si>
    <t>Spacerowa</t>
  </si>
  <si>
    <t>015514209</t>
  </si>
  <si>
    <t>10926555</t>
  </si>
  <si>
    <t>Raszyńska</t>
  </si>
  <si>
    <t>015514210</t>
  </si>
  <si>
    <t>26171324</t>
  </si>
  <si>
    <t>Widok/Spacerowa</t>
  </si>
  <si>
    <t>015514211</t>
  </si>
  <si>
    <t>11258720</t>
  </si>
  <si>
    <t>Kolejowa/Kościuszki</t>
  </si>
  <si>
    <t>015514212</t>
  </si>
  <si>
    <t>00329715</t>
  </si>
  <si>
    <t>Kolejowa/Szkolna</t>
  </si>
  <si>
    <t>015514213</t>
  </si>
  <si>
    <t>11568743</t>
  </si>
  <si>
    <t>Wesoła</t>
  </si>
  <si>
    <t>015514214</t>
  </si>
  <si>
    <t>00038840</t>
  </si>
  <si>
    <t>Klonowa</t>
  </si>
  <si>
    <t>015514216</t>
  </si>
  <si>
    <t>9678233</t>
  </si>
  <si>
    <t>015514217</t>
  </si>
  <si>
    <t>00158684</t>
  </si>
  <si>
    <t>015514218</t>
  </si>
  <si>
    <t>00158685</t>
  </si>
  <si>
    <t>Zachodnia</t>
  </si>
  <si>
    <t>015514219</t>
  </si>
  <si>
    <t>00211696</t>
  </si>
  <si>
    <t>015514220</t>
  </si>
  <si>
    <t>00010884</t>
  </si>
  <si>
    <t>Kuchy</t>
  </si>
  <si>
    <t>015514221</t>
  </si>
  <si>
    <t>26472046</t>
  </si>
  <si>
    <t>Parkowa/Zaułek</t>
  </si>
  <si>
    <t>Pęcice</t>
  </si>
  <si>
    <t>015514222</t>
  </si>
  <si>
    <t>25866287</t>
  </si>
  <si>
    <t>Raszyńska/ Przedszkole</t>
  </si>
  <si>
    <t>015514223</t>
  </si>
  <si>
    <t>01552950</t>
  </si>
  <si>
    <t>Opacz</t>
  </si>
  <si>
    <t>015514224</t>
  </si>
  <si>
    <t>00103750</t>
  </si>
  <si>
    <t>015514225</t>
  </si>
  <si>
    <t>00169278</t>
  </si>
  <si>
    <t>015514226</t>
  </si>
  <si>
    <t>01001398</t>
  </si>
  <si>
    <t>Komorowska</t>
  </si>
  <si>
    <t>015514227</t>
  </si>
  <si>
    <t>26660148</t>
  </si>
  <si>
    <t xml:space="preserve">Poniatowskiego Skrz. </t>
  </si>
  <si>
    <t>015514229</t>
  </si>
  <si>
    <t>00169273</t>
  </si>
  <si>
    <t>Prusa/ Krasińskiego</t>
  </si>
  <si>
    <t>015514230</t>
  </si>
  <si>
    <t>11287330</t>
  </si>
  <si>
    <t>Al. Dąbrowskiej/ Kotońskiego 2</t>
  </si>
  <si>
    <t>015514231</t>
  </si>
  <si>
    <t>11210934</t>
  </si>
  <si>
    <t>015514232</t>
  </si>
  <si>
    <t>11148634</t>
  </si>
  <si>
    <t>Jodłowa/ Okrężna</t>
  </si>
  <si>
    <t>015514233</t>
  </si>
  <si>
    <t>11168205</t>
  </si>
  <si>
    <t>015514234</t>
  </si>
  <si>
    <t>11290844</t>
  </si>
  <si>
    <t>Główna/ Turystyczna</t>
  </si>
  <si>
    <t>015514235</t>
  </si>
  <si>
    <t>11036002</t>
  </si>
  <si>
    <t>Wschodnia/ Główna</t>
  </si>
  <si>
    <t>015514236</t>
  </si>
  <si>
    <t>10532047</t>
  </si>
  <si>
    <t>Sobieskiego/ Poniatowskiego</t>
  </si>
  <si>
    <t>015514237</t>
  </si>
  <si>
    <t>00119148</t>
  </si>
  <si>
    <t>Brzozowa/ Kolejowa</t>
  </si>
  <si>
    <t>015514238</t>
  </si>
  <si>
    <t>9926118</t>
  </si>
  <si>
    <t>015514239</t>
  </si>
  <si>
    <t>01500998</t>
  </si>
  <si>
    <t>015514240</t>
  </si>
  <si>
    <t>9925940</t>
  </si>
  <si>
    <t>Żwirowa/ Lipowa</t>
  </si>
  <si>
    <t>015514242</t>
  </si>
  <si>
    <t>26207276</t>
  </si>
  <si>
    <t>Kolejowa/ Żabia</t>
  </si>
  <si>
    <t>015514243</t>
  </si>
  <si>
    <t>26671945</t>
  </si>
  <si>
    <t>Żwirowa</t>
  </si>
  <si>
    <t>015514245</t>
  </si>
  <si>
    <t>00096863</t>
  </si>
  <si>
    <t>Kolejowa</t>
  </si>
  <si>
    <t>015514246</t>
  </si>
  <si>
    <t>11109926</t>
  </si>
  <si>
    <t>Sieradzka</t>
  </si>
  <si>
    <t>015514248</t>
  </si>
  <si>
    <t>11558382</t>
  </si>
  <si>
    <t>Rodzinna</t>
  </si>
  <si>
    <t>NAP 29A</t>
  </si>
  <si>
    <t>015514249</t>
  </si>
  <si>
    <t>01501307</t>
  </si>
  <si>
    <t>Sokołów II</t>
  </si>
  <si>
    <t>015514250</t>
  </si>
  <si>
    <t>01501309</t>
  </si>
  <si>
    <t>Słoneczna/ Brzozowa</t>
  </si>
  <si>
    <t>015514251</t>
  </si>
  <si>
    <t>00037127</t>
  </si>
  <si>
    <t>Główna/ Szkoła</t>
  </si>
  <si>
    <t>015514252</t>
  </si>
  <si>
    <t>26894833</t>
  </si>
  <si>
    <t>Głowna</t>
  </si>
  <si>
    <t>015514253</t>
  </si>
  <si>
    <t>8596466</t>
  </si>
  <si>
    <t>Kamelskiego</t>
  </si>
  <si>
    <t>015514254</t>
  </si>
  <si>
    <t>26894811</t>
  </si>
  <si>
    <t>015514255</t>
  </si>
  <si>
    <t>00037770</t>
  </si>
  <si>
    <t>015514256</t>
  </si>
  <si>
    <t>00065722</t>
  </si>
  <si>
    <t>Długa / Figurka</t>
  </si>
  <si>
    <t>015514257</t>
  </si>
  <si>
    <t>11387922</t>
  </si>
  <si>
    <t>Wiśniowa/ Pruszkowska</t>
  </si>
  <si>
    <t>015514258</t>
  </si>
  <si>
    <t>7979363</t>
  </si>
  <si>
    <t>Ogrodowa/ Pruszkowska</t>
  </si>
  <si>
    <t>015514259</t>
  </si>
  <si>
    <t>70488318</t>
  </si>
  <si>
    <t>Pruszkowska/ Warszawska</t>
  </si>
  <si>
    <t>015514260</t>
  </si>
  <si>
    <t>10839205</t>
  </si>
  <si>
    <t xml:space="preserve">Akacjowa </t>
  </si>
  <si>
    <t>015514261</t>
  </si>
  <si>
    <t>26809909</t>
  </si>
  <si>
    <t xml:space="preserve">Klonowa </t>
  </si>
  <si>
    <t>015514262</t>
  </si>
  <si>
    <t>00037765</t>
  </si>
  <si>
    <t xml:space="preserve">Wspólna/ Słoneczna </t>
  </si>
  <si>
    <t>015514263</t>
  </si>
  <si>
    <t>26894888</t>
  </si>
  <si>
    <t xml:space="preserve">Komorowska/ Żwirowa </t>
  </si>
  <si>
    <t>015514264</t>
  </si>
  <si>
    <t>26481364</t>
  </si>
  <si>
    <t xml:space="preserve">Kolejowa/ Zaciszna </t>
  </si>
  <si>
    <t>015514265</t>
  </si>
  <si>
    <t>10545643</t>
  </si>
  <si>
    <t xml:space="preserve">Leśna/ Dzika </t>
  </si>
  <si>
    <t>015514266</t>
  </si>
  <si>
    <t>00150336</t>
  </si>
  <si>
    <t>Konopnicka/ Dzika St</t>
  </si>
  <si>
    <t>T 18</t>
  </si>
  <si>
    <t>015514267</t>
  </si>
  <si>
    <t>10194400</t>
  </si>
  <si>
    <t>Sokołowska</t>
  </si>
  <si>
    <t>016901214</t>
  </si>
  <si>
    <t>16487659</t>
  </si>
  <si>
    <t>Ryżowa</t>
  </si>
  <si>
    <t>016901216</t>
  </si>
  <si>
    <t>00042205</t>
  </si>
  <si>
    <t>Torfowa</t>
  </si>
  <si>
    <t>015514035</t>
  </si>
  <si>
    <t>90068700</t>
  </si>
  <si>
    <t>Graniczna</t>
  </si>
  <si>
    <t>015514036</t>
  </si>
  <si>
    <t>90104792</t>
  </si>
  <si>
    <t>Budynek urzędu gminy</t>
  </si>
  <si>
    <t>Al. Powstańców Warszawy</t>
  </si>
  <si>
    <t>010384400</t>
  </si>
  <si>
    <t>00837744</t>
  </si>
  <si>
    <t>120</t>
  </si>
  <si>
    <t>Budynek komunalny gminy</t>
  </si>
  <si>
    <t xml:space="preserve">010484400 </t>
  </si>
  <si>
    <t>50431020 (2015)</t>
  </si>
  <si>
    <t>Budynek komunalny mieszkalny- lokal nr 3</t>
  </si>
  <si>
    <t>90/3</t>
  </si>
  <si>
    <t>015584148</t>
  </si>
  <si>
    <t>G12</t>
  </si>
  <si>
    <t>Budynek komunalny mieszkalny- lokal nr 8</t>
  </si>
  <si>
    <t>Mazurska</t>
  </si>
  <si>
    <t>67/8</t>
  </si>
  <si>
    <t>016901029</t>
  </si>
  <si>
    <t>03526646</t>
  </si>
  <si>
    <t>Budynek komunalny mieszkalny- lokal nr 2</t>
  </si>
  <si>
    <t>90/2</t>
  </si>
  <si>
    <t>016901240</t>
  </si>
  <si>
    <t>4568740</t>
  </si>
  <si>
    <t>Budynek komunalny mieszkalny</t>
  </si>
  <si>
    <t>67</t>
  </si>
  <si>
    <t>016901018</t>
  </si>
  <si>
    <t>12090777</t>
  </si>
  <si>
    <t>Budynek komunalny mieszkalny-lokal nr 5</t>
  </si>
  <si>
    <t xml:space="preserve">Dąbrowskiej </t>
  </si>
  <si>
    <t>42/5</t>
  </si>
  <si>
    <t>016901205</t>
  </si>
  <si>
    <t>26270118</t>
  </si>
  <si>
    <t>Budynek komunalny mieszkalny-lokal nr 3</t>
  </si>
  <si>
    <t xml:space="preserve">Szkolna </t>
  </si>
  <si>
    <t>15/3</t>
  </si>
  <si>
    <t>016901248</t>
  </si>
  <si>
    <t>01437704</t>
  </si>
  <si>
    <t>Budynek komunalny mieszkalny-lokal nr 2</t>
  </si>
  <si>
    <t>12/20</t>
  </si>
  <si>
    <t>016901251</t>
  </si>
  <si>
    <t>01003265</t>
  </si>
  <si>
    <t xml:space="preserve">Zaułek </t>
  </si>
  <si>
    <t>7A/3</t>
  </si>
  <si>
    <t>016901260</t>
  </si>
  <si>
    <t>00150154</t>
  </si>
  <si>
    <t>Przytorowa</t>
  </si>
  <si>
    <t>016901268</t>
  </si>
  <si>
    <t>26154390</t>
  </si>
  <si>
    <t>Strefa Rekreacji</t>
  </si>
  <si>
    <t>015514022</t>
  </si>
  <si>
    <t>70747956</t>
  </si>
  <si>
    <t>Główna</t>
  </si>
  <si>
    <t>015514023</t>
  </si>
  <si>
    <t>70747957</t>
  </si>
  <si>
    <t>554</t>
  </si>
  <si>
    <t>05-815</t>
  </si>
  <si>
    <t>016901225</t>
  </si>
  <si>
    <t>boisko  Orlik</t>
  </si>
  <si>
    <t>Wspólnoty Wiejskiej</t>
  </si>
  <si>
    <t>221</t>
  </si>
  <si>
    <t>016901228</t>
  </si>
  <si>
    <t>70810916</t>
  </si>
  <si>
    <t>38</t>
  </si>
  <si>
    <t>Strefa rekreacji</t>
  </si>
  <si>
    <t>016901239</t>
  </si>
  <si>
    <t>8460149</t>
  </si>
  <si>
    <t>Plac zabaw Granicka Polanka</t>
  </si>
  <si>
    <t>Poprzeczna</t>
  </si>
  <si>
    <t>dz. nr ew. 581, 582</t>
  </si>
  <si>
    <t>016901256</t>
  </si>
  <si>
    <t>00158237</t>
  </si>
  <si>
    <t>Plac zabaw i boisko</t>
  </si>
  <si>
    <t>dz. nr ew. 34</t>
  </si>
  <si>
    <t>016901257</t>
  </si>
  <si>
    <t>0103907</t>
  </si>
  <si>
    <t>Stacja Ujęcia i Uzdatniania Wody</t>
  </si>
  <si>
    <t>Źródlana</t>
  </si>
  <si>
    <t>010210100</t>
  </si>
  <si>
    <t>00002857</t>
  </si>
  <si>
    <t>Wiejska/ Turystyczna</t>
  </si>
  <si>
    <t>010310100</t>
  </si>
  <si>
    <t>00557162</t>
  </si>
  <si>
    <t>75</t>
  </si>
  <si>
    <t>Świetlica Wiejska</t>
  </si>
  <si>
    <t>016901191</t>
  </si>
  <si>
    <t>11509622</t>
  </si>
  <si>
    <t>Zaułek</t>
  </si>
  <si>
    <t>016901192</t>
  </si>
  <si>
    <t>8676889</t>
  </si>
  <si>
    <t>016901217</t>
  </si>
  <si>
    <t>00013651</t>
  </si>
  <si>
    <t>016901247</t>
  </si>
  <si>
    <t>12179308</t>
  </si>
  <si>
    <t>Kaliszany</t>
  </si>
  <si>
    <t>dz. nr ew. 628</t>
  </si>
  <si>
    <t>016901255</t>
  </si>
  <si>
    <t>40098781</t>
  </si>
  <si>
    <t>Świetlica Granicka</t>
  </si>
  <si>
    <t>Czeremchy</t>
  </si>
  <si>
    <t>dz. Nr ew.1272</t>
  </si>
  <si>
    <t>NOWE PPE</t>
  </si>
  <si>
    <t>Przepompownia ścieków</t>
  </si>
  <si>
    <t>dz.nr ew.355</t>
  </si>
  <si>
    <t>016901154</t>
  </si>
  <si>
    <t>Bugaj/Turystyczna</t>
  </si>
  <si>
    <t>016901155</t>
  </si>
  <si>
    <t>Targowa</t>
  </si>
  <si>
    <t>Opacz Mała</t>
  </si>
  <si>
    <t>016901156</t>
  </si>
  <si>
    <t>Reja</t>
  </si>
  <si>
    <t>016901157</t>
  </si>
  <si>
    <t>Główna Komorów Wieś</t>
  </si>
  <si>
    <t>016901158</t>
  </si>
  <si>
    <t>00169298</t>
  </si>
  <si>
    <t>016901159</t>
  </si>
  <si>
    <t>00169296</t>
  </si>
  <si>
    <t>016901160</t>
  </si>
  <si>
    <t>Sanatoryjna</t>
  </si>
  <si>
    <t>dz.nr ew.337</t>
  </si>
  <si>
    <t>016901161</t>
  </si>
  <si>
    <t>Stare Sady</t>
  </si>
  <si>
    <t>dz. nr ew.667</t>
  </si>
  <si>
    <t>016901162</t>
  </si>
  <si>
    <t>016901163</t>
  </si>
  <si>
    <t>00169295</t>
  </si>
  <si>
    <t>dz. nr ew.180</t>
  </si>
  <si>
    <t>016901164</t>
  </si>
  <si>
    <t>00169291</t>
  </si>
  <si>
    <t>3,3</t>
  </si>
  <si>
    <t>016901165</t>
  </si>
  <si>
    <t>016901166</t>
  </si>
  <si>
    <t>4,5</t>
  </si>
  <si>
    <t>016901167</t>
  </si>
  <si>
    <t>Norwida</t>
  </si>
  <si>
    <t>016901168</t>
  </si>
  <si>
    <t>016901169</t>
  </si>
  <si>
    <t>Kasztanowa</t>
  </si>
  <si>
    <t>016901171</t>
  </si>
  <si>
    <t>00047588</t>
  </si>
  <si>
    <t>Pęcicka</t>
  </si>
  <si>
    <t>635</t>
  </si>
  <si>
    <t>016901173</t>
  </si>
  <si>
    <t>00020408</t>
  </si>
  <si>
    <t>016901174</t>
  </si>
  <si>
    <t>00045462</t>
  </si>
  <si>
    <t>dz. nr ew. 719/5</t>
  </si>
  <si>
    <t>016901176</t>
  </si>
  <si>
    <t>dz. nr ew. 628/13</t>
  </si>
  <si>
    <t>016901185</t>
  </si>
  <si>
    <t>Pruszkowska</t>
  </si>
  <si>
    <t>581</t>
  </si>
  <si>
    <t>016901193</t>
  </si>
  <si>
    <t>00011448</t>
  </si>
  <si>
    <t>Wąska</t>
  </si>
  <si>
    <t>016901203</t>
  </si>
  <si>
    <t>00099164</t>
  </si>
  <si>
    <t>016901206</t>
  </si>
  <si>
    <t>00084006</t>
  </si>
  <si>
    <t>016901207</t>
  </si>
  <si>
    <t>Rodzinna P5</t>
  </si>
  <si>
    <t>016901208</t>
  </si>
  <si>
    <t>Spacerowa K/NR3</t>
  </si>
  <si>
    <t>K/NR 3</t>
  </si>
  <si>
    <t>016901221</t>
  </si>
  <si>
    <t>00107459</t>
  </si>
  <si>
    <t>Tęczowa</t>
  </si>
  <si>
    <t>204/4</t>
  </si>
  <si>
    <t>016901233</t>
  </si>
  <si>
    <t>Azaliowa</t>
  </si>
  <si>
    <t>dz. nr ew. 529</t>
  </si>
  <si>
    <t>016901245</t>
  </si>
  <si>
    <t>14m</t>
  </si>
  <si>
    <t>016901258</t>
  </si>
  <si>
    <t>00104308</t>
  </si>
  <si>
    <t>dz. nr ew. 87/2</t>
  </si>
  <si>
    <t>016901265</t>
  </si>
  <si>
    <t>Lesna</t>
  </si>
  <si>
    <t>016901263</t>
  </si>
  <si>
    <t>Deszczówka</t>
  </si>
  <si>
    <t>Aleja Jana Pawła II</t>
  </si>
  <si>
    <t>015061198</t>
  </si>
  <si>
    <t>90114319</t>
  </si>
  <si>
    <t>Gmina Michałowice-umowy z RWE</t>
  </si>
  <si>
    <t>Centralna</t>
  </si>
  <si>
    <t>PL0000010000000000000000001647271</t>
  </si>
  <si>
    <t>13354587</t>
  </si>
  <si>
    <t>PL0000010000000000000000001648815</t>
  </si>
  <si>
    <t>14157069</t>
  </si>
  <si>
    <t>Gminna Biblioteka Publiczna</t>
  </si>
  <si>
    <t xml:space="preserve">Gminna Biblioteka Publiczna       </t>
  </si>
  <si>
    <t xml:space="preserve">Kraszewskiego </t>
  </si>
  <si>
    <t>016901232</t>
  </si>
  <si>
    <t>00108590</t>
  </si>
  <si>
    <t>Zespół Szkolno- Przedszkolny im. M. Kopernika w Nowej Wsi</t>
  </si>
  <si>
    <t>Zespół Szkolno- Przedszkolny w Nowej Wsi</t>
  </si>
  <si>
    <t>96</t>
  </si>
  <si>
    <t>010125200</t>
  </si>
  <si>
    <t>518057</t>
  </si>
  <si>
    <t>55</t>
  </si>
  <si>
    <t>Gminne Przedszkole w Nowej Wsi</t>
  </si>
  <si>
    <t>52A</t>
  </si>
  <si>
    <t>016901045</t>
  </si>
  <si>
    <t>11579941</t>
  </si>
  <si>
    <t>Szkoła Podstawowa im. M. Dąbrowskiej w Komorowie</t>
  </si>
  <si>
    <t>M. Dąbrowskiej</t>
  </si>
  <si>
    <t>010129800</t>
  </si>
  <si>
    <t>00908961</t>
  </si>
  <si>
    <t>95</t>
  </si>
  <si>
    <t>Gminne Przedszkole w Michałowicach</t>
  </si>
  <si>
    <t>010127700</t>
  </si>
  <si>
    <t>334031 50435174</t>
  </si>
  <si>
    <t>Szkoła Podstawowa w Michałowicach</t>
  </si>
  <si>
    <t>010194000</t>
  </si>
  <si>
    <t>00909141</t>
  </si>
  <si>
    <t>100</t>
  </si>
  <si>
    <t>010187300</t>
  </si>
  <si>
    <t>00507340</t>
  </si>
  <si>
    <t>66</t>
  </si>
  <si>
    <t>Koszykowa</t>
  </si>
  <si>
    <t>26/28</t>
  </si>
  <si>
    <t>00-950</t>
  </si>
  <si>
    <t>PL0000010055300000000000002049634</t>
  </si>
  <si>
    <t>490120</t>
  </si>
  <si>
    <t>PL0000010055300000000000002049635</t>
  </si>
  <si>
    <t>1364296</t>
  </si>
  <si>
    <t>Biblioteka Główna Woj. Mazowieckiego</t>
  </si>
  <si>
    <t>Biblioteka Publiczna  m.st Warszawy zas. podstawowe</t>
  </si>
  <si>
    <t>Biblioteka Publiczna m.st Warszawy zas. rezerwowe</t>
  </si>
  <si>
    <t>"Wodociągi Płockie" Sp. z o.o.</t>
  </si>
  <si>
    <t>Oczyszczalnia ścieków, Przyłącze nr 1</t>
  </si>
  <si>
    <t>Maszewo</t>
  </si>
  <si>
    <t>09-400</t>
  </si>
  <si>
    <t>PL0037780000142976</t>
  </si>
  <si>
    <t>Oczyszczalnia ścieków, Przyłącze nr 2</t>
  </si>
  <si>
    <t>Wydział Produkcji Wody, Przyłącze nr 1</t>
  </si>
  <si>
    <t xml:space="preserve">Górna </t>
  </si>
  <si>
    <t>PL0037780000143077</t>
  </si>
  <si>
    <t>Wydział Produkcji Wody, Przyłącze nr 2</t>
  </si>
  <si>
    <t>Popłacińska</t>
  </si>
  <si>
    <t>09-401</t>
  </si>
  <si>
    <t>PL0037780000143481</t>
  </si>
  <si>
    <t>Przepompownia ścieków, przyłącze nr 1</t>
  </si>
  <si>
    <t>Jasna</t>
  </si>
  <si>
    <t>PL0037780000142875</t>
  </si>
  <si>
    <t>B22</t>
  </si>
  <si>
    <t>Przepompownia ścieków, przyłącze nr 2</t>
  </si>
  <si>
    <t>Przepompownia ścieków P-5 sek.1</t>
  </si>
  <si>
    <t>Władysława Mazura</t>
  </si>
  <si>
    <t>PL0037780000143178</t>
  </si>
  <si>
    <t>Przepompownia ścieków P-5 sek.2 (Podolszyce)</t>
  </si>
  <si>
    <t>PL0037780000143279</t>
  </si>
  <si>
    <t>PGE Dystrybucja O/Warszawa</t>
  </si>
  <si>
    <t>Strażacka</t>
  </si>
  <si>
    <t>PL0037710000196141</t>
  </si>
  <si>
    <t>04017779/14</t>
  </si>
  <si>
    <t>Józefa Mehoffera  11</t>
  </si>
  <si>
    <t>PL0037710000195434</t>
  </si>
  <si>
    <t>97568822/4</t>
  </si>
  <si>
    <t>Przepompownia ścieków - zasialania podstawowe</t>
  </si>
  <si>
    <t>Kutnowska 4/A</t>
  </si>
  <si>
    <t>PL0037740000007410</t>
  </si>
  <si>
    <t>Przepompownia ścieków - zasilanie rezerwowe</t>
  </si>
  <si>
    <t>PL0037740000007503</t>
  </si>
  <si>
    <t>Janusza Korczaka  dz m.1678/1</t>
  </si>
  <si>
    <t>09-408</t>
  </si>
  <si>
    <t>PL0037710000197656</t>
  </si>
  <si>
    <t>00003550/29</t>
  </si>
  <si>
    <t>Bukowa 30/A 30/A</t>
  </si>
  <si>
    <t>PL0037710000195939</t>
  </si>
  <si>
    <t>70524957/2</t>
  </si>
  <si>
    <t>Biuro zarządu, Dział Techniczno-Inwestycyjny</t>
  </si>
  <si>
    <t>Harcerza Antolka Gradowskiego  11</t>
  </si>
  <si>
    <t>PL0037710000195333</t>
  </si>
  <si>
    <t>40473098/1</t>
  </si>
  <si>
    <t>Miodowa</t>
  </si>
  <si>
    <t>PL0037710000197454</t>
  </si>
  <si>
    <t>3820887/27</t>
  </si>
  <si>
    <t>PL0037740019282558</t>
  </si>
  <si>
    <t>45348086/1</t>
  </si>
  <si>
    <t>Graniczna  dz. m.91/77</t>
  </si>
  <si>
    <t>PL0037710000197151</t>
  </si>
  <si>
    <t>43266480/24</t>
  </si>
  <si>
    <t xml:space="preserve">Przepompownia ścieków </t>
  </si>
  <si>
    <t>Otolińska  dz.33</t>
  </si>
  <si>
    <t>09-407</t>
  </si>
  <si>
    <t>PL0037710115292806</t>
  </si>
  <si>
    <t>71264232/49</t>
  </si>
  <si>
    <t>Popłacińska  dz. 2705/2</t>
  </si>
  <si>
    <t>PL0037710000196646</t>
  </si>
  <si>
    <t>47960041/19</t>
  </si>
  <si>
    <t>Borowicka</t>
  </si>
  <si>
    <t>PL0037710036976016</t>
  </si>
  <si>
    <t>70192210/39</t>
  </si>
  <si>
    <t>Mostowa</t>
  </si>
  <si>
    <t>PL0037710000196848</t>
  </si>
  <si>
    <t>2865353/21</t>
  </si>
  <si>
    <t>Pocztowa</t>
  </si>
  <si>
    <t>PL0037710037502745</t>
  </si>
  <si>
    <t>70425332/40</t>
  </si>
  <si>
    <t>PL0037710036573666</t>
  </si>
  <si>
    <t>70086875/42</t>
  </si>
  <si>
    <t>Botaniczna</t>
  </si>
  <si>
    <t>PL0037710036733314</t>
  </si>
  <si>
    <t>71255347/43</t>
  </si>
  <si>
    <t>Przepompownia ścieków P8</t>
  </si>
  <si>
    <t>Łącka dz. 14-166 /2</t>
  </si>
  <si>
    <t>PL0037710123174761</t>
  </si>
  <si>
    <t>71991770/1</t>
  </si>
  <si>
    <t>Srebrna</t>
  </si>
  <si>
    <t>09-410</t>
  </si>
  <si>
    <t>PL0037710000197757</t>
  </si>
  <si>
    <t>14197880/30</t>
  </si>
  <si>
    <t>Szpitalna  10/dz 513/141</t>
  </si>
  <si>
    <t>PL0037710114173464</t>
  </si>
  <si>
    <t>71259810/48</t>
  </si>
  <si>
    <t>Dziedziniec</t>
  </si>
  <si>
    <t>PL0037710000196343</t>
  </si>
  <si>
    <t>46652052/16</t>
  </si>
  <si>
    <t>Gmury  dz.1404/13</t>
  </si>
  <si>
    <t>PL0037710036620146</t>
  </si>
  <si>
    <t>70086879/35</t>
  </si>
  <si>
    <t>Ciechomicka 14-140 m. 21</t>
  </si>
  <si>
    <t>PL0037740124242218</t>
  </si>
  <si>
    <t>72063398/2</t>
  </si>
  <si>
    <t>Pocztowa  11/DZ.2406/12</t>
  </si>
  <si>
    <t>PL0037710110246580</t>
  </si>
  <si>
    <t>03939345/45</t>
  </si>
  <si>
    <t>Przepompownia ścieków P2</t>
  </si>
  <si>
    <t>Tęczowa 16-837/1</t>
  </si>
  <si>
    <t>PL0037740000020706</t>
  </si>
  <si>
    <t>21326691/3</t>
  </si>
  <si>
    <t>Przepompownia ścieków P5</t>
  </si>
  <si>
    <t>Ciechomicka dz. 16-625/3</t>
  </si>
  <si>
    <t>PL0037710000041309</t>
  </si>
  <si>
    <t>Przepompownia ścieków P1B</t>
  </si>
  <si>
    <t>Ciechomicka dz. 913</t>
  </si>
  <si>
    <t>PL0037740000020810</t>
  </si>
  <si>
    <t>21326700/4</t>
  </si>
  <si>
    <t>Przepompownia ścieków P1A</t>
  </si>
  <si>
    <t>Jeziorna dz. 16-406</t>
  </si>
  <si>
    <t>PL0037710000041402</t>
  </si>
  <si>
    <t>Przepompownia ścieków P3</t>
  </si>
  <si>
    <t>Lawendowa dz. 16-247</t>
  </si>
  <si>
    <t>PL0037710000041506</t>
  </si>
  <si>
    <t>Kasztanowa  dz m.1135/16</t>
  </si>
  <si>
    <t>PL0037710000197252</t>
  </si>
  <si>
    <t>380439/25</t>
  </si>
  <si>
    <t>Sannicka  dz. 837</t>
  </si>
  <si>
    <t>PL0037710000196747</t>
  </si>
  <si>
    <t>47960026/20</t>
  </si>
  <si>
    <t>Śliwowa  Dz. 856/7</t>
  </si>
  <si>
    <t>PL0037710113731106</t>
  </si>
  <si>
    <t>00009725/46</t>
  </si>
  <si>
    <t>Juliusza Kawieckiego</t>
  </si>
  <si>
    <t>PL0037710000196444</t>
  </si>
  <si>
    <t>45345032/17</t>
  </si>
  <si>
    <t>Stanisława Wiśniewskiego</t>
  </si>
  <si>
    <t>PL0037710000196242</t>
  </si>
  <si>
    <t>46051664/15</t>
  </si>
  <si>
    <t>Dobrzykowska  47</t>
  </si>
  <si>
    <t>PL0037710000197555</t>
  </si>
  <si>
    <t>70256944/28</t>
  </si>
  <si>
    <t>Antoniego Chruściela  dz m.3188/57</t>
  </si>
  <si>
    <t>PL0037710000196949</t>
  </si>
  <si>
    <t>2940950/22</t>
  </si>
  <si>
    <t>Oaza  dz nr 344/11</t>
  </si>
  <si>
    <t>PL0037710000197858</t>
  </si>
  <si>
    <t>14452556/31</t>
  </si>
  <si>
    <t>Wyszogrodzka dz. 160/5</t>
  </si>
  <si>
    <t>PL0037710118766214</t>
  </si>
  <si>
    <t>14232711/1</t>
  </si>
  <si>
    <t>Przepompownia ścieków P7</t>
  </si>
  <si>
    <t>Nowoosiedlowa dz. 14-475</t>
  </si>
  <si>
    <t>PL0037710123543563</t>
  </si>
  <si>
    <t>13866948/1</t>
  </si>
  <si>
    <t>PL0037710036733112</t>
  </si>
  <si>
    <t>70159789/41</t>
  </si>
  <si>
    <t>Wiosenna  dz. m.1135/32</t>
  </si>
  <si>
    <t>PL0037710000197353</t>
  </si>
  <si>
    <t>3687550/26</t>
  </si>
  <si>
    <t>Edukacyjna 14</t>
  </si>
  <si>
    <t>PL0037740124241713</t>
  </si>
  <si>
    <t>72073725/1</t>
  </si>
  <si>
    <t>Szpitalna  7</t>
  </si>
  <si>
    <t>PL0037710000196545</t>
  </si>
  <si>
    <t>47448146/18</t>
  </si>
  <si>
    <t>Grabówka  1310/10 m. 1311/15</t>
  </si>
  <si>
    <t>PL0037710105644134</t>
  </si>
  <si>
    <t>70755541/44</t>
  </si>
  <si>
    <t>Podchorążych dz. 254/1</t>
  </si>
  <si>
    <t>PL0037710119325376</t>
  </si>
  <si>
    <t>14346918/50</t>
  </si>
  <si>
    <t>Zarzeczna</t>
  </si>
  <si>
    <t>PL0037710036732809</t>
  </si>
  <si>
    <t>14162742/37</t>
  </si>
  <si>
    <t>Flisacka</t>
  </si>
  <si>
    <t>PL0037710036732405</t>
  </si>
  <si>
    <t>70085675/36</t>
  </si>
  <si>
    <t>Brzoskwiniowa</t>
  </si>
  <si>
    <t>PL0037710037765655</t>
  </si>
  <si>
    <t>00051903/38</t>
  </si>
  <si>
    <t>Widok  dz m.882/2</t>
  </si>
  <si>
    <t>PL0037710000197050</t>
  </si>
  <si>
    <t>70524016/23</t>
  </si>
  <si>
    <t>Stacja Uzdatniania Wody</t>
  </si>
  <si>
    <t xml:space="preserve">Góry </t>
  </si>
  <si>
    <t>PL0037740000078578</t>
  </si>
  <si>
    <t>Biuro zarządu</t>
  </si>
  <si>
    <t>PL0037780037657223</t>
  </si>
  <si>
    <t>Przepompownia ścieków w Płocku ul. Grabówka</t>
  </si>
  <si>
    <t>Grabówka</t>
  </si>
  <si>
    <t>PL0037780000143380</t>
  </si>
  <si>
    <t>Przepompownia ścieków w Płocku ul. Gościniec</t>
  </si>
  <si>
    <t xml:space="preserve">Gościniec </t>
  </si>
  <si>
    <t>PL0037780000143582</t>
  </si>
  <si>
    <t>Urząd Gminy w Brańszczyku</t>
  </si>
  <si>
    <t>Turzyn</t>
  </si>
  <si>
    <t>07-221</t>
  </si>
  <si>
    <t>Brańszczyk</t>
  </si>
  <si>
    <t>PL_ZEWD_1435000614_08</t>
  </si>
  <si>
    <t>PL_ZEWD_1435000622_03</t>
  </si>
  <si>
    <t>PL_ZEWD_1435000606_03</t>
  </si>
  <si>
    <t>PL_ZEWD_1435000613_06</t>
  </si>
  <si>
    <t>PL_ZEWD_1435000603_07</t>
  </si>
  <si>
    <t>01395314</t>
  </si>
  <si>
    <t>Trzcianka</t>
  </si>
  <si>
    <t>PL_ZEWD_1435000610_00</t>
  </si>
  <si>
    <t>PL_ZEWD_1435000601_03</t>
  </si>
  <si>
    <t>PL_ZEWD_1435000620_09</t>
  </si>
  <si>
    <t>26661115</t>
  </si>
  <si>
    <t>PL_ZEWD_1435000600_01</t>
  </si>
  <si>
    <t>PL_ZEWD_1435000696_04</t>
  </si>
  <si>
    <t>PL_ZEWD_1435000618_06</t>
  </si>
  <si>
    <t>Niemiry</t>
  </si>
  <si>
    <t>PL_ZEWD_1435000617_04</t>
  </si>
  <si>
    <t>Brańszczyk Nowy</t>
  </si>
  <si>
    <t>PL_ZEWD_1435000608_07</t>
  </si>
  <si>
    <t>PL_ZEWD_1435000612_04</t>
  </si>
  <si>
    <t>Stare Budy</t>
  </si>
  <si>
    <t>PL_ZEWD_1435000619_08</t>
  </si>
  <si>
    <t>PL_ZEWD_1435000593_00</t>
  </si>
  <si>
    <t>PL_ZEWD_1435000604_09</t>
  </si>
  <si>
    <t>00025070</t>
  </si>
  <si>
    <t>Tuchlin</t>
  </si>
  <si>
    <t>PL_ZEWD_1435000623_05</t>
  </si>
  <si>
    <t>00080938</t>
  </si>
  <si>
    <t>Nowe Budy</t>
  </si>
  <si>
    <t>PL_ZEWD_1435000596_06</t>
  </si>
  <si>
    <t>PL_ZEWD_1435000597_08</t>
  </si>
  <si>
    <t>PL_ZEWD_1435000605_01</t>
  </si>
  <si>
    <t>PL_ZEWD_1435000621_01</t>
  </si>
  <si>
    <t>PL_ZEWD_1435000599_02</t>
  </si>
  <si>
    <t>00058387</t>
  </si>
  <si>
    <t>PL_ZEWD_1435000616_02</t>
  </si>
  <si>
    <t>00082575</t>
  </si>
  <si>
    <t>Udrzynek</t>
  </si>
  <si>
    <t>Poręba n.Bugiem</t>
  </si>
  <si>
    <t>PL_ZEWD_1435000611_02</t>
  </si>
  <si>
    <t>PL_ZEWD_1435000602_05</t>
  </si>
  <si>
    <t>Poręba Kocęby</t>
  </si>
  <si>
    <t>PL_ZEWD_1435000705_09</t>
  </si>
  <si>
    <t>00257088</t>
  </si>
  <si>
    <t>Udrzyn</t>
  </si>
  <si>
    <t>PL_ZEWD_1435000591_06</t>
  </si>
  <si>
    <t>PL_ZEWD_1435000592_08</t>
  </si>
  <si>
    <t>07-210</t>
  </si>
  <si>
    <t>Długosiodło</t>
  </si>
  <si>
    <t>PL_ZEWD_1435000607_05</t>
  </si>
  <si>
    <t>00113952</t>
  </si>
  <si>
    <t>PL_ZEWD_1435000588_01</t>
  </si>
  <si>
    <t>00021399</t>
  </si>
  <si>
    <t>PL_ZEWD_1435000615_00</t>
  </si>
  <si>
    <t>Ojcowizna</t>
  </si>
  <si>
    <t>PL_ZEWD_1435000589_03</t>
  </si>
  <si>
    <t>PL_ZEWD_1435000584_03</t>
  </si>
  <si>
    <t>PL_ZEWD_1435000586_07</t>
  </si>
  <si>
    <t>PL_ZEWD_1435000587_09</t>
  </si>
  <si>
    <t>Dalekie Tartak</t>
  </si>
  <si>
    <t>PL_ZEWD_1435000841_05</t>
  </si>
  <si>
    <t>01393953</t>
  </si>
  <si>
    <t>PL_ZEWD_1435000651_08</t>
  </si>
  <si>
    <t>Poręba Średnia</t>
  </si>
  <si>
    <t>PL_ZEWD_1435000590_04</t>
  </si>
  <si>
    <t>Przyjmy</t>
  </si>
  <si>
    <t>PL_ZEWD_1435000585_05</t>
  </si>
  <si>
    <t>PL_ZEWD_1435000594_02</t>
  </si>
  <si>
    <t>PL_ZEWD_1435000595_04</t>
  </si>
  <si>
    <t>Białebłoto Kurza</t>
  </si>
  <si>
    <t>PL_ZEWD_1435000598_00</t>
  </si>
  <si>
    <t>PL_ZEWD_1435000609_09</t>
  </si>
  <si>
    <t>PL_ZEWD_1435000657_00</t>
  </si>
  <si>
    <t>PL_ZEWD_1435000658_02</t>
  </si>
  <si>
    <t>Białebłoto Kobyla</t>
  </si>
  <si>
    <t>PL_ZEWD_1435000655_06</t>
  </si>
  <si>
    <t>PL_ZEWD_1435000650_06</t>
  </si>
  <si>
    <t>PL_ZEWD_1435000659_04</t>
  </si>
  <si>
    <t>26909471</t>
  </si>
  <si>
    <t>PL_ZEWD_1435000652_00</t>
  </si>
  <si>
    <t>Dudowizna</t>
  </si>
  <si>
    <t>07-308</t>
  </si>
  <si>
    <t>PL_ZEWD_1435000698_08</t>
  </si>
  <si>
    <t>Budykierz</t>
  </si>
  <si>
    <t>PL_ZEWD_1435000661_07</t>
  </si>
  <si>
    <t>Knurowiec</t>
  </si>
  <si>
    <t>PL_ZEWD_1435000653_02</t>
  </si>
  <si>
    <t>26909083</t>
  </si>
  <si>
    <t>PL_ZEWD_1435000654_04</t>
  </si>
  <si>
    <t>Poręba</t>
  </si>
  <si>
    <t>PL_ZEWD_1435000680_03</t>
  </si>
  <si>
    <t>Bielińska</t>
  </si>
  <si>
    <t>PL_ZEWD_1435000664_03</t>
  </si>
  <si>
    <t>PL_ZEWD_1435000701_01</t>
  </si>
  <si>
    <t>26672296</t>
  </si>
  <si>
    <t>Przyjemna</t>
  </si>
  <si>
    <t>PL_ZEWD_1435000671_06</t>
  </si>
  <si>
    <t>O.S.P Urząd Gminy Brańszczyk</t>
  </si>
  <si>
    <t>PL_ZEWD_1435000673_00</t>
  </si>
  <si>
    <t>00088724</t>
  </si>
  <si>
    <t xml:space="preserve">Urząd Gminy  </t>
  </si>
  <si>
    <t>PL_ZEWD_1435000707_03</t>
  </si>
  <si>
    <t>PL_ZEWD_1435000625_09</t>
  </si>
  <si>
    <t>00021820</t>
  </si>
  <si>
    <t>PL_ZEWD_1435000643_03</t>
  </si>
  <si>
    <t>00313998</t>
  </si>
  <si>
    <t>PL_ZEWD_1435000686_05</t>
  </si>
  <si>
    <t>OSP Urząd Gminy Brańszczyk</t>
  </si>
  <si>
    <t>PL_ZEWD_1435000679_02</t>
  </si>
  <si>
    <t>PL_ZEWD_1435000682_07</t>
  </si>
  <si>
    <t>PL_ZEWD_1435000674_02</t>
  </si>
  <si>
    <t>PL_ZEWD_1435000678_00</t>
  </si>
  <si>
    <t>OSP Brańszczyk</t>
  </si>
  <si>
    <t>PL_ZEWD_1435000677_08</t>
  </si>
  <si>
    <t>PL_ZEWD_1435000702_03</t>
  </si>
  <si>
    <t>PL_ZEWD_1435000670_04</t>
  </si>
  <si>
    <t>PL_ZEWD_1435000672_08</t>
  </si>
  <si>
    <t>9254106</t>
  </si>
  <si>
    <t>Białebłoto Stara Wieś</t>
  </si>
  <si>
    <t>PL_ZEWD_1435000687_07</t>
  </si>
  <si>
    <t>PL_ZEWD_1435000704_07</t>
  </si>
  <si>
    <t>PL_ZEWD_1435000703_05</t>
  </si>
  <si>
    <t>PL_ZEWD_1435000685_03</t>
  </si>
  <si>
    <t>00046033</t>
  </si>
  <si>
    <t>PL_ZEWD_1435000681_05</t>
  </si>
  <si>
    <t>PL_ZEWD_1435000676_06</t>
  </si>
  <si>
    <t>01498532</t>
  </si>
  <si>
    <t>Urząd Gminy Brańszczyk</t>
  </si>
  <si>
    <t>116627040</t>
  </si>
  <si>
    <t>12015665</t>
  </si>
  <si>
    <t xml:space="preserve">Oświet Remizy </t>
  </si>
  <si>
    <t>Urząd Gminy w Sierpcu z jednostkami organizacyjnymi</t>
  </si>
  <si>
    <t>Szkoły Podstawowwe</t>
  </si>
  <si>
    <t>Urząd Gminy Sierpc</t>
  </si>
  <si>
    <t>DZIEMBAKOWO</t>
  </si>
  <si>
    <t>PL0037750022569226</t>
  </si>
  <si>
    <t>PL0037750022569327</t>
  </si>
  <si>
    <t>PL0037750022477882</t>
  </si>
  <si>
    <t>LOKAL SKLEPOWY</t>
  </si>
  <si>
    <t>PIASKI</t>
  </si>
  <si>
    <t>PL0037750022477377</t>
  </si>
  <si>
    <t>STACJA UZDATNIANIA WODY</t>
  </si>
  <si>
    <t>GORZEWO</t>
  </si>
  <si>
    <t>PL0037750022477478</t>
  </si>
  <si>
    <t>PIASTOWO-BARAKI</t>
  </si>
  <si>
    <t>PL0037750022568923</t>
  </si>
  <si>
    <t>BIAŁYSZEWO</t>
  </si>
  <si>
    <t>PL0037750022569024</t>
  </si>
  <si>
    <t>MIŁOBĘDZYN</t>
  </si>
  <si>
    <t>PL0037750022569125</t>
  </si>
  <si>
    <t>BIURO</t>
  </si>
  <si>
    <t>BP.FLORIANA</t>
  </si>
  <si>
    <t>PL0037750022477175</t>
  </si>
  <si>
    <t>BIAŁE BŁOTO</t>
  </si>
  <si>
    <t>PL0037750022477579</t>
  </si>
  <si>
    <t>GOLESZYN</t>
  </si>
  <si>
    <t>PL0037750022477781</t>
  </si>
  <si>
    <t>PL0037750022477983</t>
  </si>
  <si>
    <t>BLEDZEWO</t>
  </si>
  <si>
    <t>PL0037750022478084</t>
  </si>
  <si>
    <t>GRODKOWO-ZAWISZE</t>
  </si>
  <si>
    <t>09-211</t>
  </si>
  <si>
    <t>PL0037750022478185</t>
  </si>
  <si>
    <t>KISIELEWO</t>
  </si>
  <si>
    <t>PL0037750022476872</t>
  </si>
  <si>
    <t>BORKOWO KOŚCIELNE</t>
  </si>
  <si>
    <t>PL0037750022476973</t>
  </si>
  <si>
    <t>KLATKA SCHODOWA</t>
  </si>
  <si>
    <t>PL0037750022477074</t>
  </si>
  <si>
    <t>SZKOŁY PODSTAWOWE</t>
  </si>
  <si>
    <t>BORKOWO WIELKIE</t>
  </si>
  <si>
    <t>PL0037750022488390</t>
  </si>
  <si>
    <t>DĄBRÓWKI</t>
  </si>
  <si>
    <t>29/A</t>
  </si>
  <si>
    <t>PL0037750024351804</t>
  </si>
  <si>
    <t>ŻOCHOWO</t>
  </si>
  <si>
    <t>PL0037750024088688</t>
  </si>
  <si>
    <t>WILCZOGÓRA</t>
  </si>
  <si>
    <t>PL0037750022477276</t>
  </si>
  <si>
    <t>BIBLIOTEKA</t>
  </si>
  <si>
    <t>PL0037750022499407</t>
  </si>
  <si>
    <t>PL0037750022499609</t>
  </si>
  <si>
    <t>Szkoła Podstawowa</t>
  </si>
  <si>
    <t>PL0037750022499003</t>
  </si>
  <si>
    <t>PL0037750022499104</t>
  </si>
  <si>
    <t>PL0037750022499205</t>
  </si>
  <si>
    <t>SUDRAGI</t>
  </si>
  <si>
    <t>PL0037750022499306</t>
  </si>
  <si>
    <t>PL0037750022488491</t>
  </si>
  <si>
    <t>PL0037750022488996</t>
  </si>
  <si>
    <t>PL0037750022488592</t>
  </si>
  <si>
    <t>Gimnazjum im. Jana Pawła II</t>
  </si>
  <si>
    <t>PL0037750022499710</t>
  </si>
  <si>
    <t>PL0037750022499811</t>
  </si>
  <si>
    <t>Gminne Przedszkole w Studzieńcu</t>
  </si>
  <si>
    <t>PRZEDSZKOLE</t>
  </si>
  <si>
    <t>PL0037750022488895</t>
  </si>
  <si>
    <t>PUK Sp. z o.o. w Ciechanowie</t>
  </si>
  <si>
    <t>PL0037720007944809</t>
  </si>
  <si>
    <t>61012941/10</t>
  </si>
  <si>
    <t>Pawłowo</t>
  </si>
  <si>
    <t>PL0037720007944708</t>
  </si>
  <si>
    <t>70854198/8</t>
  </si>
  <si>
    <t>Gąski</t>
  </si>
  <si>
    <t>48/3</t>
  </si>
  <si>
    <t>PL0037720007944910</t>
  </si>
  <si>
    <t>03821094/11</t>
  </si>
  <si>
    <t>Sortownia odpadów</t>
  </si>
  <si>
    <t>Gostkowska</t>
  </si>
  <si>
    <t>PL0037720000000901</t>
  </si>
  <si>
    <t>50645057</t>
  </si>
  <si>
    <t>Zakład Gospodarki Komunalnej w Brańszczyku</t>
  </si>
  <si>
    <t>Publiczna Szkoła Podstawowa</t>
  </si>
  <si>
    <t>PL_ZEWD_1435000630_08</t>
  </si>
  <si>
    <t>000040484</t>
  </si>
  <si>
    <t>PL_ZEWD_1435000632_02</t>
  </si>
  <si>
    <t>PL_ZEWD_1435000636_00</t>
  </si>
  <si>
    <t>PL_ZEWD_1435000649_05</t>
  </si>
  <si>
    <t>13302513</t>
  </si>
  <si>
    <t>PL_ZEWD_1435000634_06</t>
  </si>
  <si>
    <t>26894939</t>
  </si>
  <si>
    <t xml:space="preserve">Urząd Gminy </t>
  </si>
  <si>
    <t>147</t>
  </si>
  <si>
    <t>PL_ZEWD_1435000640_07</t>
  </si>
  <si>
    <t>00005379</t>
  </si>
  <si>
    <t>Urząd Gminy Pub.Szkoła Podstawowa</t>
  </si>
  <si>
    <t>PL_ZEWD_1435000637_02</t>
  </si>
  <si>
    <t>Urząd Gminy Szkoła Podstawowa</t>
  </si>
  <si>
    <t>PL_ZEWD_1435000624_07</t>
  </si>
  <si>
    <t xml:space="preserve">Przedszkole Urząd Gminy </t>
  </si>
  <si>
    <t>PL_ZEWD_1435000635_08</t>
  </si>
  <si>
    <t>01404167</t>
  </si>
  <si>
    <t>Bud.Szkoły Publiczna Szkoła Podst.</t>
  </si>
  <si>
    <t>Nadbużna</t>
  </si>
  <si>
    <t>PL_ZEWD_1435000665_05</t>
  </si>
  <si>
    <t>Przyjmy Publiczna Szkoła Podstawowa</t>
  </si>
  <si>
    <t>PL_ZEWD_1435000631_00</t>
  </si>
  <si>
    <t>11599023</t>
  </si>
  <si>
    <t>PL_ZEWD_1435000626_01</t>
  </si>
  <si>
    <t>O.S.P Remiza</t>
  </si>
  <si>
    <t>PL_ZEWD_1435000644_05</t>
  </si>
  <si>
    <t xml:space="preserve">Poręba </t>
  </si>
  <si>
    <t>PL_ZEWD_1435000645_07</t>
  </si>
  <si>
    <t>Inne</t>
  </si>
  <si>
    <t>PL_ZEWD_1435000666_07</t>
  </si>
  <si>
    <t>8391168</t>
  </si>
  <si>
    <t>PL_ZEWD_1435000683_09</t>
  </si>
  <si>
    <t>0010770</t>
  </si>
  <si>
    <t>PL_ZEWD_1435000642_01</t>
  </si>
  <si>
    <t>Dalekie Publiczna Szkoła Podst.</t>
  </si>
  <si>
    <t>1 m 3</t>
  </si>
  <si>
    <t>PL_ZEWD_1435000638_04</t>
  </si>
  <si>
    <t>OSP-garaże Urząd Gminy Brańszczyk</t>
  </si>
  <si>
    <t>PL_ZEWD_1435000639_06</t>
  </si>
  <si>
    <t>PL_ZEWD_1435000706_01</t>
  </si>
  <si>
    <t>OSP Urząd Gminy</t>
  </si>
  <si>
    <t>PL_ZEWD_1435000647_01</t>
  </si>
  <si>
    <t>17 m 2</t>
  </si>
  <si>
    <t>07-214</t>
  </si>
  <si>
    <t>PL_ZEWD_1424000028_00</t>
  </si>
  <si>
    <t>Mieszkanie Służbowe</t>
  </si>
  <si>
    <t>PL_ZEWD_1435000633_04</t>
  </si>
  <si>
    <t>Dom nauczyciela Publiczna Szkoła Podstawowa</t>
  </si>
  <si>
    <t>PL_ZEWD_1435000641_09</t>
  </si>
  <si>
    <t>70</t>
  </si>
  <si>
    <t>116345088</t>
  </si>
  <si>
    <t>90104820</t>
  </si>
  <si>
    <t>129/1</t>
  </si>
  <si>
    <t>116332206</t>
  </si>
  <si>
    <t>71879342</t>
  </si>
  <si>
    <t>Zakład Gospodarki Komunalnej</t>
  </si>
  <si>
    <t>116333162</t>
  </si>
  <si>
    <t>Hydrofornia</t>
  </si>
  <si>
    <t>116644002</t>
  </si>
  <si>
    <t>110066700</t>
  </si>
  <si>
    <t>07-306</t>
  </si>
  <si>
    <t>Brok</t>
  </si>
  <si>
    <t>118132166</t>
  </si>
  <si>
    <t>Białebłoto</t>
  </si>
  <si>
    <t>116419129</t>
  </si>
  <si>
    <t>110066100</t>
  </si>
  <si>
    <t>110066000</t>
  </si>
  <si>
    <t>118136109</t>
  </si>
  <si>
    <t>Oczyszczalnia</t>
  </si>
  <si>
    <t>116333161</t>
  </si>
  <si>
    <t>116342154</t>
  </si>
  <si>
    <t>116342155</t>
  </si>
  <si>
    <t>116342156</t>
  </si>
  <si>
    <t>116342157</t>
  </si>
  <si>
    <t>116342158</t>
  </si>
  <si>
    <t>116342159</t>
  </si>
  <si>
    <t>116342160</t>
  </si>
  <si>
    <t>116344206</t>
  </si>
  <si>
    <t>116344207</t>
  </si>
  <si>
    <t>116332081</t>
  </si>
  <si>
    <t>116332085</t>
  </si>
  <si>
    <t>116332086</t>
  </si>
  <si>
    <t>116332174</t>
  </si>
  <si>
    <t>116332087</t>
  </si>
  <si>
    <t>116332094</t>
  </si>
  <si>
    <t>116333163</t>
  </si>
  <si>
    <t>116333164</t>
  </si>
  <si>
    <t>116621069</t>
  </si>
  <si>
    <t>Nowy Brańszczyk</t>
  </si>
  <si>
    <t>116337132</t>
  </si>
  <si>
    <t>116337133</t>
  </si>
  <si>
    <t>116335107</t>
  </si>
  <si>
    <t>110083400</t>
  </si>
  <si>
    <t>110065900</t>
  </si>
  <si>
    <t xml:space="preserve">Kwiatkowskiego </t>
  </si>
  <si>
    <t>PUŁTUSK</t>
  </si>
  <si>
    <t>PL0037720000040420</t>
  </si>
  <si>
    <t>Szpital Powiatowy GAJDA-MED. Sp. zo.o.</t>
  </si>
  <si>
    <t>Gmina Długosiodło</t>
  </si>
  <si>
    <t>POGOTOWIE</t>
  </si>
  <si>
    <t>3 MAJA</t>
  </si>
  <si>
    <t>PL0037720007889336</t>
  </si>
  <si>
    <t>PRZYCHODNIA</t>
  </si>
  <si>
    <t>PL0037720007889437</t>
  </si>
  <si>
    <t>Grądy Szlacheckie</t>
  </si>
  <si>
    <t xml:space="preserve">Długosiodło </t>
  </si>
  <si>
    <t>PL_ZEWD_1435000343_09</t>
  </si>
  <si>
    <t>PL_ZEWD_1435000336_06</t>
  </si>
  <si>
    <t>Chrzczanka Folwark</t>
  </si>
  <si>
    <t>PL_ZEWD_1435000554_06</t>
  </si>
  <si>
    <t>Suski Stare</t>
  </si>
  <si>
    <t>PL_ZEWD_1435000553_04</t>
  </si>
  <si>
    <t>Przetycz Włosciańska</t>
  </si>
  <si>
    <t xml:space="preserve"> jnDługosiodło </t>
  </si>
  <si>
    <t>PL_ZEWD_1435000340_03</t>
  </si>
  <si>
    <t>Stare Bosewo</t>
  </si>
  <si>
    <t>PL_ZEWD_1435000339_02</t>
  </si>
  <si>
    <t>PL_ZEWD_1435000337_08</t>
  </si>
  <si>
    <t>Kornaciska</t>
  </si>
  <si>
    <t>PL_ZEWD_1435000338_00</t>
  </si>
  <si>
    <t>PL_ZEWD_1435000342_07</t>
  </si>
  <si>
    <t>Łączka</t>
  </si>
  <si>
    <t>PL_ZEWD_1435000406_07</t>
  </si>
  <si>
    <t>PL_ZEWD_1435000405_05</t>
  </si>
  <si>
    <t>PL_ZEWD_1435000411_06</t>
  </si>
  <si>
    <t>PL_ZEWD_1435000422_07</t>
  </si>
  <si>
    <t>PL_ZEWD_1435000414_02</t>
  </si>
  <si>
    <t>PL_ZEWD_1435000429_01</t>
  </si>
  <si>
    <t>PL_ZEWD_1435000427_07</t>
  </si>
  <si>
    <t>PL_ZEWD_1435000428_09</t>
  </si>
  <si>
    <t>PL_ZEWD_1435000413_00</t>
  </si>
  <si>
    <t>Plewki</t>
  </si>
  <si>
    <t>PL_ZEWD_1435000447_05</t>
  </si>
  <si>
    <t>Małaszek</t>
  </si>
  <si>
    <t>PL_ZEWD_1435000436_04</t>
  </si>
  <si>
    <t>Wólka Grochowa</t>
  </si>
  <si>
    <t>PL_ZEWD_1435000435_02</t>
  </si>
  <si>
    <t>Wólka Piaseczna</t>
  </si>
  <si>
    <t>PL_ZEWD_1435000434_00</t>
  </si>
  <si>
    <t>PL_ZEWD_1435000437_06</t>
  </si>
  <si>
    <t>PL_ZEWD_1435000433_08</t>
  </si>
  <si>
    <t>PL_ZEWD_1435000421_05</t>
  </si>
  <si>
    <t>PL_ZEWD_1435000439_00</t>
  </si>
  <si>
    <t>Chrzczanka</t>
  </si>
  <si>
    <t>PL_ZEWD_1435000418_00</t>
  </si>
  <si>
    <t>PL_ZEWD_1435000416_06</t>
  </si>
  <si>
    <t>Chrzczanka Włościańska</t>
  </si>
  <si>
    <t>PL_ZEWD_1435000430_02</t>
  </si>
  <si>
    <t>Ostrykół Włościański</t>
  </si>
  <si>
    <t>PL_ZEWD_1435000424_01</t>
  </si>
  <si>
    <t>Jaszczułty</t>
  </si>
  <si>
    <t>PL_ZEWD_1435000385_09</t>
  </si>
  <si>
    <t>Długosiodło,ul. Poświętne</t>
  </si>
  <si>
    <t>PL_ZEWD_1435000425_03</t>
  </si>
  <si>
    <t>Sieczychy</t>
  </si>
  <si>
    <t>PL_ZEWD_1435000383_05</t>
  </si>
  <si>
    <t>PL_ZEWD_1435000376_02</t>
  </si>
  <si>
    <t>PL_ZEWD_1435000375_00</t>
  </si>
  <si>
    <t>PL_ZEWD_1435000386_01</t>
  </si>
  <si>
    <t>Nowa Pecyna</t>
  </si>
  <si>
    <t>PL_ZEWD_1435000407_08</t>
  </si>
  <si>
    <t>PL_ZEWD_1435000408_01</t>
  </si>
  <si>
    <t>PL_ZEWD_1435000438_08</t>
  </si>
  <si>
    <t>Nowe Bosewo</t>
  </si>
  <si>
    <t>PL_ZEWD_1435000409_03</t>
  </si>
  <si>
    <t>PL_ZEWD_1435000431_04</t>
  </si>
  <si>
    <t>Zalas</t>
  </si>
  <si>
    <t>PL_ZEWD_1435000400_05</t>
  </si>
  <si>
    <t>Dalekie</t>
  </si>
  <si>
    <t>PL_ZEWD_1435000384_07</t>
  </si>
  <si>
    <t>PL_ZEWD_1435000426_05</t>
  </si>
  <si>
    <t>PL_ZEWD_1435000401_07</t>
  </si>
  <si>
    <t>PL_ZEWD_1435000398_04</t>
  </si>
  <si>
    <t>Marianowo</t>
  </si>
  <si>
    <t>PL_ZEWD_1435000420_03</t>
  </si>
  <si>
    <t>PL_ZEWD_1435000399_06</t>
  </si>
  <si>
    <t>Zygmuntowo</t>
  </si>
  <si>
    <t>PL_ZEWD_1435000389_07</t>
  </si>
  <si>
    <t>Augustowo</t>
  </si>
  <si>
    <t>PL_ZEWD_1435000387_05</t>
  </si>
  <si>
    <t>PL_ZEWD_1435000390_08</t>
  </si>
  <si>
    <t>PL_ZEWD_1435000432_06</t>
  </si>
  <si>
    <t>Chorchosy</t>
  </si>
  <si>
    <t>PL_ZEWD_1435000417_08</t>
  </si>
  <si>
    <t>PL_ZEWD_1435000387_03</t>
  </si>
  <si>
    <t>Blochy</t>
  </si>
  <si>
    <t>PL_ZEWD_1435000446_03</t>
  </si>
  <si>
    <t>Dębienica</t>
  </si>
  <si>
    <t>PL_ZEWD_1435000402_09</t>
  </si>
  <si>
    <t>Budy-Przetycz</t>
  </si>
  <si>
    <t>PL_ZEWD_1435000357_06</t>
  </si>
  <si>
    <t>PL_ZEWD_1435000356_04</t>
  </si>
  <si>
    <t>PL_ZEWD_1435000333_00</t>
  </si>
  <si>
    <t>PL_ZEWD_1435000380_09</t>
  </si>
  <si>
    <t>PL_ZEWD_1435000346_05</t>
  </si>
  <si>
    <t>PL_ZEWD_1435000377_04</t>
  </si>
  <si>
    <t>Zamość</t>
  </si>
  <si>
    <t>PL_ZEWD_1435000550_08</t>
  </si>
  <si>
    <t>Kalinowo</t>
  </si>
  <si>
    <t>PL_ZEWD_1435000378_06</t>
  </si>
  <si>
    <t>Znamiączki</t>
  </si>
  <si>
    <t>PL_ZEWD_1435000381_01</t>
  </si>
  <si>
    <t>Adamowo</t>
  </si>
  <si>
    <t>PL_ZEWD_1435000324_03</t>
  </si>
  <si>
    <t>PL_ZEWD_1435000355_02</t>
  </si>
  <si>
    <t>PL_ZEWD_1435000340_01</t>
  </si>
  <si>
    <t>Przetycz Folwark</t>
  </si>
  <si>
    <t>PL_ZEWD_1435000334_02</t>
  </si>
  <si>
    <t>ul. Podborze</t>
  </si>
  <si>
    <t>PL_ZEWD_1435000335_04</t>
  </si>
  <si>
    <t>PL_ZEWD_1435000347_07</t>
  </si>
  <si>
    <t>Długosiodło,ul. Sportowa</t>
  </si>
  <si>
    <t>PL_ZEWD_1435000320_05</t>
  </si>
  <si>
    <t>Grądy Zalewne</t>
  </si>
  <si>
    <t>PL_ZEWD_1435000319_04</t>
  </si>
  <si>
    <t>PL_ZEWD_1435000318_02</t>
  </si>
  <si>
    <t>PL_ZEWD_1435000323_01</t>
  </si>
  <si>
    <t>Lipniak Majorat</t>
  </si>
  <si>
    <t>PL_ZEWD_1435000501_05</t>
  </si>
  <si>
    <t>PL_ZEWD_1435000545_09</t>
  </si>
  <si>
    <t>PL_ZEWD_1435000546_01</t>
  </si>
  <si>
    <t>PL_ZEWD_1435000547_03</t>
  </si>
  <si>
    <t>PL_ZEWD_1435000502_07</t>
  </si>
  <si>
    <t>PL_ZEWD_1435000503_09</t>
  </si>
  <si>
    <t>PL_ZEWD_1435000403_01</t>
  </si>
  <si>
    <t>ul. Poniatowskiego</t>
  </si>
  <si>
    <t>PL_ZEWD_1435000367_05</t>
  </si>
  <si>
    <t>PL_ZEWD_1435000369_09</t>
  </si>
  <si>
    <t>07-211</t>
  </si>
  <si>
    <t>116627152</t>
  </si>
  <si>
    <t>00028535</t>
  </si>
  <si>
    <t>Oświetlenie uliczneStare Bosewo</t>
  </si>
  <si>
    <t>116271156</t>
  </si>
  <si>
    <t>00128103</t>
  </si>
  <si>
    <t>Kalinowo 321/4</t>
  </si>
  <si>
    <t>116543087</t>
  </si>
  <si>
    <t>01548309</t>
  </si>
  <si>
    <t>Przetycz Włościańska</t>
  </si>
  <si>
    <t>116627157</t>
  </si>
  <si>
    <t>01548316</t>
  </si>
  <si>
    <t>SUW</t>
  </si>
  <si>
    <t>PL_ZEWD_1435000504_01</t>
  </si>
  <si>
    <t>świetlica wiejska</t>
  </si>
  <si>
    <t>PL_ZEWD_1435000328_01</t>
  </si>
  <si>
    <t>Świetlica wiejska</t>
  </si>
  <si>
    <t>Olszaki</t>
  </si>
  <si>
    <t>PL_ZEWD_1435000404_03</t>
  </si>
  <si>
    <t>PL_ZEWD_1435000551_00</t>
  </si>
  <si>
    <t>Pozostałe obiekty</t>
  </si>
  <si>
    <t>PL_ZEWD_1435000379_08</t>
  </si>
  <si>
    <t>OSP</t>
  </si>
  <si>
    <t>PL_ZEWD_1435000580_05</t>
  </si>
  <si>
    <t>PL_ZEWD_1435000581_07</t>
  </si>
  <si>
    <t>PL_ZEWD_1435000412_07</t>
  </si>
  <si>
    <t>Swietlica wiejska</t>
  </si>
  <si>
    <t>Prabuty</t>
  </si>
  <si>
    <t>PL_ZEWD_1435000440_01</t>
  </si>
  <si>
    <t>PL_ZEWD_1435000442_05</t>
  </si>
  <si>
    <t>PL_ZEWD_1435000441_03</t>
  </si>
  <si>
    <t>Ujęcie wody</t>
  </si>
  <si>
    <t>PL_ZEWD_1435000329_03</t>
  </si>
  <si>
    <t>PL_ZEWD_1435000397_02</t>
  </si>
  <si>
    <t>studnia głębinowa</t>
  </si>
  <si>
    <t>PL_ZEWD_1435000410_04</t>
  </si>
  <si>
    <t>Studnia głębinowa</t>
  </si>
  <si>
    <t>PL_ZEWD_1435000548_05</t>
  </si>
  <si>
    <t>Gospodarka komunalna</t>
  </si>
  <si>
    <t>Urząd Gminy</t>
  </si>
  <si>
    <t>PL_ZEWD_1435000444_09</t>
  </si>
  <si>
    <t>Szalet</t>
  </si>
  <si>
    <t>PL_ZEWD_1435000358_08</t>
  </si>
  <si>
    <t>PL_ZEWD_1435000415_04</t>
  </si>
  <si>
    <t>Ośrodek zdrowia</t>
  </si>
  <si>
    <t>Mickiewicza</t>
  </si>
  <si>
    <t>PL_ZEWD_1435000332_08</t>
  </si>
  <si>
    <t>Remiza</t>
  </si>
  <si>
    <t>PL_ZEWD_1435000423_09</t>
  </si>
  <si>
    <t>PL_ZEWD_1435000362_05</t>
  </si>
  <si>
    <t>Dąbrowszczaków</t>
  </si>
  <si>
    <t>PL_ZEWD_1435000364_09</t>
  </si>
  <si>
    <t>Lecznica</t>
  </si>
  <si>
    <t>116535164</t>
  </si>
  <si>
    <t>Dalekie Wieś</t>
  </si>
  <si>
    <t>PL_ZEWD_1435000374_08</t>
  </si>
  <si>
    <t>PL_ZEWD_1435000555_08</t>
  </si>
  <si>
    <t>PL_ZEWD_1435000552_02</t>
  </si>
  <si>
    <t>PL_ZEWD_1435000556_00</t>
  </si>
  <si>
    <t>PL_ZEWD_1435000549_07</t>
  </si>
  <si>
    <t>Basen</t>
  </si>
  <si>
    <t>70958756</t>
  </si>
  <si>
    <t>Pompa głębinowa</t>
  </si>
  <si>
    <t>Stara Pecyna</t>
  </si>
  <si>
    <t>PL_ZEWD_1435000352_06</t>
  </si>
  <si>
    <t>110089300</t>
  </si>
  <si>
    <t>01103619</t>
  </si>
  <si>
    <t>110085000</t>
  </si>
  <si>
    <t>01063287</t>
  </si>
  <si>
    <t>Staw Wiejski</t>
  </si>
  <si>
    <t>116513169</t>
  </si>
  <si>
    <t>83557568</t>
  </si>
  <si>
    <t>Gmina Długosiodło - Jednostki Oświatowe</t>
  </si>
  <si>
    <t>Gimnazjum Publiczne</t>
  </si>
  <si>
    <t>PL_ZEWD_1435000465_09</t>
  </si>
  <si>
    <t>GCIKSiR</t>
  </si>
  <si>
    <t>PL_ZEWD_1435000462_03</t>
  </si>
  <si>
    <t>PL_ZEWD_1435000466_01</t>
  </si>
  <si>
    <t>Przedszkole</t>
  </si>
  <si>
    <t>Przedszkole samorządowe</t>
  </si>
  <si>
    <t>PL_ZEWD_1435000454_08</t>
  </si>
  <si>
    <t>Zespól Szkół</t>
  </si>
  <si>
    <t>szkoła</t>
  </si>
  <si>
    <t>Szpital Powiatowy GAJDA-MED. Sp. z o.o.</t>
  </si>
  <si>
    <t xml:space="preserve">Kontery socjalne -Zieleń </t>
  </si>
  <si>
    <t>Schronisko dla zwierzat</t>
  </si>
  <si>
    <t>Zespół Szkół w Baniosze</t>
  </si>
  <si>
    <t xml:space="preserve">szacowane zużycie energii [kWh] w okresie od 01.01.2016 r. do 31.12.2016 r.  </t>
  </si>
  <si>
    <t xml:space="preserve">szacowane zużycie energii [kWh] w okresie od 01.01.2017 r. do 31.12.2017 r.  </t>
  </si>
  <si>
    <t>Numer ewidencyjny</t>
  </si>
  <si>
    <t xml:space="preserve">Zespół szkół </t>
  </si>
  <si>
    <t>05-532</t>
  </si>
  <si>
    <t>Baniocha</t>
  </si>
  <si>
    <t>PL_ZEWD_1418002848_09</t>
  </si>
  <si>
    <t>442676</t>
  </si>
  <si>
    <t>68</t>
  </si>
  <si>
    <t>Szkoła Podstawowa w Czersku</t>
  </si>
  <si>
    <t>Warszawska/Czersk</t>
  </si>
  <si>
    <t>PL_ZEWD_1418002841_05</t>
  </si>
  <si>
    <t>00078486</t>
  </si>
  <si>
    <t>Zespół Szkolno-Przedszkolny w Kątach</t>
  </si>
  <si>
    <t>Zespół Szkolno-Przedszkolny</t>
  </si>
  <si>
    <t>Puławska/Kąty</t>
  </si>
  <si>
    <t>PL_ZEWD_1418002724_05</t>
  </si>
  <si>
    <t>6328455</t>
  </si>
  <si>
    <t>Szkoła Podstawowa w Czaplinku</t>
  </si>
  <si>
    <t>Szkolna/Czaplinek</t>
  </si>
  <si>
    <t>PL_ZEWD_1418003704_04</t>
  </si>
  <si>
    <t>782200</t>
  </si>
  <si>
    <t>PL_ZEWD_1418003434_07</t>
  </si>
  <si>
    <t>11579913</t>
  </si>
  <si>
    <t>Zespół Szkół w Coniewie</t>
  </si>
  <si>
    <t>Coniew</t>
  </si>
  <si>
    <t>28</t>
  </si>
  <si>
    <t>PL_ZEWD_1418002717_02</t>
  </si>
  <si>
    <t>70904672</t>
  </si>
  <si>
    <t>Przedszkole Samorządowe nr 1</t>
  </si>
  <si>
    <t>Ks. Sajny</t>
  </si>
  <si>
    <t>PL_ZEWD_1418002917_08</t>
  </si>
  <si>
    <t>70506297</t>
  </si>
  <si>
    <t>05-531</t>
  </si>
  <si>
    <t>PL_ZEWD_1418002913_00</t>
  </si>
  <si>
    <t>8475967</t>
  </si>
  <si>
    <t>Przedszkole Samorządowe w Wilczynku</t>
  </si>
  <si>
    <t>Wilczynek</t>
  </si>
  <si>
    <t>PL_ZEWD_1418002415_04</t>
  </si>
  <si>
    <t>70845978</t>
  </si>
  <si>
    <t>Zespół Szkół w Brześciach</t>
  </si>
  <si>
    <t>Wilanowska/Brześce</t>
  </si>
  <si>
    <t>05-507</t>
  </si>
  <si>
    <t>Słomczyn</t>
  </si>
  <si>
    <t>PL_ZEWD_1418002840_03</t>
  </si>
  <si>
    <t>10783063</t>
  </si>
  <si>
    <t>Gimnazjum im. Feliksa Kopackiego</t>
  </si>
  <si>
    <t>Gimnazjum</t>
  </si>
  <si>
    <t>Szkolna/Cendrowice</t>
  </si>
  <si>
    <t xml:space="preserve">05-530 </t>
  </si>
  <si>
    <t>PL_ZEWD_1418002716_00</t>
  </si>
  <si>
    <t>32240600</t>
  </si>
  <si>
    <t>Szkoła Podstawowa w Dobieszu</t>
  </si>
  <si>
    <t>Wolska/Dobiesz</t>
  </si>
  <si>
    <t>36</t>
  </si>
  <si>
    <t>PL_ZEWD_1418002723_00</t>
  </si>
  <si>
    <t>70905549</t>
  </si>
  <si>
    <t>Samorządowe Przedszkole Integracyjne</t>
  </si>
  <si>
    <t>Dominikańska</t>
  </si>
  <si>
    <t>6A</t>
  </si>
  <si>
    <t>PL_ZEWD_1418002668_01</t>
  </si>
  <si>
    <t>14196426</t>
  </si>
  <si>
    <t>Szkoła Podstawowa im. ks. Jana Twardowskiego w Czachówku</t>
  </si>
  <si>
    <t>Główna/Czachówek</t>
  </si>
  <si>
    <t>56</t>
  </si>
  <si>
    <t>PL_ZEWD_1418002893_04</t>
  </si>
  <si>
    <t>759571</t>
  </si>
  <si>
    <t>PL_ZEWD_1418002892_02</t>
  </si>
  <si>
    <t>10853353</t>
  </si>
  <si>
    <t>Zespół Szkół Ogólnokształcących w Górze Kalwarii</t>
  </si>
  <si>
    <t>16A</t>
  </si>
  <si>
    <t>PL_ZEWD_1418002878_06</t>
  </si>
  <si>
    <t>00115617</t>
  </si>
  <si>
    <t>PL_ZEWD_1418002879_08</t>
  </si>
  <si>
    <t>00880328</t>
  </si>
  <si>
    <t>63</t>
  </si>
  <si>
    <t>Szkoła Podstawowa nr 2 w Górze Kalwarii</t>
  </si>
  <si>
    <t>Kalwaryjska</t>
  </si>
  <si>
    <t>022665129</t>
  </si>
  <si>
    <t>00159281</t>
  </si>
  <si>
    <t>Zespół Szkół Nr 1 im Juliusza Słowackiego w Otwocku</t>
  </si>
  <si>
    <t>Ognisko Wychowawcze "Świder" im. Kazimierza lisieckiego "Dziadka"</t>
  </si>
  <si>
    <t>Biblioteka</t>
  </si>
  <si>
    <t>Pułaskiego Kazimierza</t>
  </si>
  <si>
    <t>Powiatowe Centrum Pomocy Rodziniew Otwocku</t>
  </si>
  <si>
    <t>Państwowa Wyższa Szkoła Zawodowa w Ciechanowie</t>
  </si>
  <si>
    <t>Miejski Zarząd Dróg w Płocku</t>
  </si>
  <si>
    <t>oświetlenie uliczne</t>
  </si>
  <si>
    <t>Budy Dolne</t>
  </si>
  <si>
    <t>PL0037740022299460</t>
  </si>
  <si>
    <t>PL0037740022299561</t>
  </si>
  <si>
    <t>Ciechomice</t>
  </si>
  <si>
    <t>PL0037740022299662</t>
  </si>
  <si>
    <t>PL0037740022299763</t>
  </si>
  <si>
    <t>Ciechomice 3</t>
  </si>
  <si>
    <t>PL0037740022299864</t>
  </si>
  <si>
    <t>PL0037740022299965</t>
  </si>
  <si>
    <t>Góry</t>
  </si>
  <si>
    <t>PL0037740022300066</t>
  </si>
  <si>
    <t>PL0037740022300167</t>
  </si>
  <si>
    <t>Góry 3</t>
  </si>
  <si>
    <t>PL0037740022300268</t>
  </si>
  <si>
    <t>PL0037740022300369</t>
  </si>
  <si>
    <t>Góry 1</t>
  </si>
  <si>
    <t>PL0037740022300470</t>
  </si>
  <si>
    <t>PL0037740022300571</t>
  </si>
  <si>
    <t>Longinus</t>
  </si>
  <si>
    <t>PL0037740022300672</t>
  </si>
  <si>
    <t>Longinus 1</t>
  </si>
  <si>
    <t>PL0037740022300773</t>
  </si>
  <si>
    <t>Tokary Rąbież</t>
  </si>
  <si>
    <t>PL0037740022300874</t>
  </si>
  <si>
    <t>Górki Ciechomice</t>
  </si>
  <si>
    <t>PL0037740022300975</t>
  </si>
  <si>
    <t>Browarna</t>
  </si>
  <si>
    <t>PL0037740022301076</t>
  </si>
  <si>
    <t>Kutnowska</t>
  </si>
  <si>
    <t>PL0037740022301177</t>
  </si>
  <si>
    <t>Ciechomicka</t>
  </si>
  <si>
    <t>PL0037740022301278</t>
  </si>
  <si>
    <t>Nadwiślańska</t>
  </si>
  <si>
    <t>PL0037740022301379</t>
  </si>
  <si>
    <t>Wczasowa</t>
  </si>
  <si>
    <t>PL0037740022301480</t>
  </si>
  <si>
    <t>Włościany</t>
  </si>
  <si>
    <t>PL0037740022301581</t>
  </si>
  <si>
    <t>Nizinna 1</t>
  </si>
  <si>
    <t>PL0037740022301682</t>
  </si>
  <si>
    <t>Tęczowa st. 1275</t>
  </si>
  <si>
    <t>PL0037740022301783</t>
  </si>
  <si>
    <t>Janówek st. 6</t>
  </si>
  <si>
    <t>PL0037740022301884</t>
  </si>
  <si>
    <t>Semestralna st. 1228</t>
  </si>
  <si>
    <t>PL0037740022301985</t>
  </si>
  <si>
    <t>PL0037740037022848</t>
  </si>
  <si>
    <t>Włościany dz 628/1</t>
  </si>
  <si>
    <t>PL0037740037787431</t>
  </si>
  <si>
    <t>Sierpecka 1</t>
  </si>
  <si>
    <t>PL0037710000419746</t>
  </si>
  <si>
    <t>Krzywa</t>
  </si>
  <si>
    <t>PL0037710000419847</t>
  </si>
  <si>
    <t>PL0037710000419948</t>
  </si>
  <si>
    <t xml:space="preserve">Medyczna </t>
  </si>
  <si>
    <t>PL0037710000420049</t>
  </si>
  <si>
    <t>Medyczna 1</t>
  </si>
  <si>
    <t>PL0037710000420150</t>
  </si>
  <si>
    <t>Roguckiego</t>
  </si>
  <si>
    <t>PL0037710000420251</t>
  </si>
  <si>
    <t>PL0037710000420352</t>
  </si>
  <si>
    <t>PL0037710000420453</t>
  </si>
  <si>
    <t>Kwiatowa</t>
  </si>
  <si>
    <t>PL0037710000420554</t>
  </si>
  <si>
    <t>Kazimierza Wielkiego 1</t>
  </si>
  <si>
    <t>PL0037710000420655</t>
  </si>
  <si>
    <t>Rembielińskiego</t>
  </si>
  <si>
    <t>PL0037710000420756</t>
  </si>
  <si>
    <t>Wolskiego</t>
  </si>
  <si>
    <t>PL0037710000420857</t>
  </si>
  <si>
    <t>Wolskiego 1</t>
  </si>
  <si>
    <t>PL0037710000420958</t>
  </si>
  <si>
    <t>Orlińskiego</t>
  </si>
  <si>
    <t>PL0037710000421059</t>
  </si>
  <si>
    <t>Łukasiewicza 1</t>
  </si>
  <si>
    <t>PL0037710000421160</t>
  </si>
  <si>
    <t>Mościckiego</t>
  </si>
  <si>
    <t>PL0037710000421261</t>
  </si>
  <si>
    <t>Wyspiańskiego 1</t>
  </si>
  <si>
    <t>PL0037710000421362</t>
  </si>
  <si>
    <t>Norwida 1</t>
  </si>
  <si>
    <t>PL0037710000421463</t>
  </si>
  <si>
    <t>PL0037710000421564</t>
  </si>
  <si>
    <t>PL0037710000421665</t>
  </si>
  <si>
    <t>Skłodowskiej</t>
  </si>
  <si>
    <t>PL0037710000421766</t>
  </si>
  <si>
    <t>Dobrzyńska</t>
  </si>
  <si>
    <t>PL0037710000421867</t>
  </si>
  <si>
    <t>Kredytowa</t>
  </si>
  <si>
    <t>PL0037710000421968</t>
  </si>
  <si>
    <t>PL0037710000422069</t>
  </si>
  <si>
    <t>PL0037710000422170</t>
  </si>
  <si>
    <t>Pszczela</t>
  </si>
  <si>
    <t>PL0037710000422271</t>
  </si>
  <si>
    <t>Gałczyńskiego</t>
  </si>
  <si>
    <t>PL0037710000422372</t>
  </si>
  <si>
    <t>Dobrzyńska 5</t>
  </si>
  <si>
    <t>PL0037710000422473</t>
  </si>
  <si>
    <t>PL0037710000422574</t>
  </si>
  <si>
    <t>Dybowskiego</t>
  </si>
  <si>
    <t>PL0037710000422675</t>
  </si>
  <si>
    <t>Medyczna</t>
  </si>
  <si>
    <t>PL0037710000422776</t>
  </si>
  <si>
    <t>Dobrzyńska 1</t>
  </si>
  <si>
    <t>PL0037710000422877</t>
  </si>
  <si>
    <t>Gwargii Ludowej 1</t>
  </si>
  <si>
    <t>PL0037710000422978</t>
  </si>
  <si>
    <t>PL0037710000423079</t>
  </si>
  <si>
    <t>Łukasiewicza</t>
  </si>
  <si>
    <t>PL0037710000423180</t>
  </si>
  <si>
    <t>PL0037710000423281</t>
  </si>
  <si>
    <t>Maszewska 1</t>
  </si>
  <si>
    <t>PL0037710000423382</t>
  </si>
  <si>
    <t>PL0037710000423483</t>
  </si>
  <si>
    <t>Szpitalna 1</t>
  </si>
  <si>
    <t>PL0037710000423584</t>
  </si>
  <si>
    <t>PL0037710000423685</t>
  </si>
  <si>
    <t>Parowa Sobótka</t>
  </si>
  <si>
    <t>PL0037710036447263</t>
  </si>
  <si>
    <t>PL0037710000423786</t>
  </si>
  <si>
    <t>Wyspiańskiego (Słowackiego)</t>
  </si>
  <si>
    <t>PL0037710000423887</t>
  </si>
  <si>
    <t>Padlewskiego 5</t>
  </si>
  <si>
    <t>PL0037710000423988</t>
  </si>
  <si>
    <t>3 - Maja</t>
  </si>
  <si>
    <t>PL0037710000424089</t>
  </si>
  <si>
    <t>Tysiąclecia 1</t>
  </si>
  <si>
    <t>PL0037710000424190</t>
  </si>
  <si>
    <t>3 - Maja 1</t>
  </si>
  <si>
    <t>PL0037710000424291</t>
  </si>
  <si>
    <t>Małachowskiego</t>
  </si>
  <si>
    <t>PL0037710000424392</t>
  </si>
  <si>
    <t>Tumska 1</t>
  </si>
  <si>
    <t>PL0037710000424493</t>
  </si>
  <si>
    <t>Kościuszki 1</t>
  </si>
  <si>
    <t>PL0037710000424594</t>
  </si>
  <si>
    <t>Obrońców Warszawy 1</t>
  </si>
  <si>
    <t>PL0037710000424695</t>
  </si>
  <si>
    <t>Misjonarska 1</t>
  </si>
  <si>
    <t>PL0037710000424796</t>
  </si>
  <si>
    <t>Misjonarska</t>
  </si>
  <si>
    <t>PL0037710000424800</t>
  </si>
  <si>
    <t>PL0037710000424901</t>
  </si>
  <si>
    <t>Nowy Rynek 1</t>
  </si>
  <si>
    <t>PL0037710000425002</t>
  </si>
  <si>
    <t>Królewiecka 1</t>
  </si>
  <si>
    <t>PL0037710000425103</t>
  </si>
  <si>
    <t>Mostowa 1</t>
  </si>
  <si>
    <t>PL0037710000425204</t>
  </si>
  <si>
    <t xml:space="preserve">Mostowa </t>
  </si>
  <si>
    <t>PL0037710000425305</t>
  </si>
  <si>
    <t>Kolegialna 1</t>
  </si>
  <si>
    <t>PL0037710000425406</t>
  </si>
  <si>
    <t>Kolegialna</t>
  </si>
  <si>
    <t>PL0037710000425507</t>
  </si>
  <si>
    <t>Zduńska</t>
  </si>
  <si>
    <t>PL0037710000425608</t>
  </si>
  <si>
    <t>Okrzei</t>
  </si>
  <si>
    <t>PL0037710000425709</t>
  </si>
  <si>
    <t>Kwiatka</t>
  </si>
  <si>
    <t>PL0037710000425810</t>
  </si>
  <si>
    <t>Kwiatka 1</t>
  </si>
  <si>
    <t>PL0037710000425911</t>
  </si>
  <si>
    <t>Sienkiewicza 1</t>
  </si>
  <si>
    <t>PL0037710000426012</t>
  </si>
  <si>
    <t>Obrońców Westerplatte 1</t>
  </si>
  <si>
    <t>PL0037710000426113</t>
  </si>
  <si>
    <t>PL0037710000426214</t>
  </si>
  <si>
    <t>PL0037710000426315</t>
  </si>
  <si>
    <t>PL0037710000426416</t>
  </si>
  <si>
    <t>Tysiąclecia</t>
  </si>
  <si>
    <t>PL0037710000426517</t>
  </si>
  <si>
    <t xml:space="preserve">Piasta Kołodzieja </t>
  </si>
  <si>
    <t>PL0037710000426618</t>
  </si>
  <si>
    <t>Piasta Kołodzieja 1</t>
  </si>
  <si>
    <t>PL0037710000426719</t>
  </si>
  <si>
    <t>PL0037710000426820</t>
  </si>
  <si>
    <t>Gradowskiego</t>
  </si>
  <si>
    <t>PL0037710000426921</t>
  </si>
  <si>
    <t>Rybaki</t>
  </si>
  <si>
    <t>PL0037710000427022</t>
  </si>
  <si>
    <t>1 - Maja 1</t>
  </si>
  <si>
    <t>PL0037710000427123</t>
  </si>
  <si>
    <t>PL0037710000427224</t>
  </si>
  <si>
    <t xml:space="preserve">Królewiecka  </t>
  </si>
  <si>
    <t>PL0037710000427325</t>
  </si>
  <si>
    <t>PL0037710000427426</t>
  </si>
  <si>
    <t>PL0037710000427527</t>
  </si>
  <si>
    <t>PL0037710000427628</t>
  </si>
  <si>
    <t>PL0037710000427729</t>
  </si>
  <si>
    <t>Tumska 2</t>
  </si>
  <si>
    <t>PL0037710000427830</t>
  </si>
  <si>
    <t>Rybaki Sobótka</t>
  </si>
  <si>
    <t>PL0037710036447667</t>
  </si>
  <si>
    <t>Gierzyńskiego 1</t>
  </si>
  <si>
    <t>PL0037710000427931</t>
  </si>
  <si>
    <t>Piaska</t>
  </si>
  <si>
    <t>PL0037710000428032</t>
  </si>
  <si>
    <t>Dworcowa</t>
  </si>
  <si>
    <t>PL0037710000428133</t>
  </si>
  <si>
    <t>PL0037710000428234</t>
  </si>
  <si>
    <t>Dworcowa 1</t>
  </si>
  <si>
    <t>PL0037710000428335</t>
  </si>
  <si>
    <t>Chopina</t>
  </si>
  <si>
    <t>PL0037710000428436</t>
  </si>
  <si>
    <t>Kopernika 1</t>
  </si>
  <si>
    <t>PL0037710000428537</t>
  </si>
  <si>
    <t>Mickiewicza 1</t>
  </si>
  <si>
    <t>PL0037710000428638</t>
  </si>
  <si>
    <t>Wyszogrodzka</t>
  </si>
  <si>
    <t>PL0037710000428739</t>
  </si>
  <si>
    <t>Kilińskiego 1</t>
  </si>
  <si>
    <t>PL0037710000428840</t>
  </si>
  <si>
    <t>PL0037710000428941</t>
  </si>
  <si>
    <t>Gierzyńskigo</t>
  </si>
  <si>
    <t>PL0037710000429042</t>
  </si>
  <si>
    <t>PL0037710000429143</t>
  </si>
  <si>
    <t>PL0037710000429244</t>
  </si>
  <si>
    <t>PL0037710000429345</t>
  </si>
  <si>
    <t>Lotników 1</t>
  </si>
  <si>
    <t>PL0037710000429446</t>
  </si>
  <si>
    <t>Otolińska 1</t>
  </si>
  <si>
    <t>PL0037710000429547</t>
  </si>
  <si>
    <t>Chopina 1</t>
  </si>
  <si>
    <t>PL0037710000429648</t>
  </si>
  <si>
    <t>Reja 1</t>
  </si>
  <si>
    <t>PL0037710000429749</t>
  </si>
  <si>
    <t>PL0037710000429850</t>
  </si>
  <si>
    <t>Kołłątaja</t>
  </si>
  <si>
    <t>PL0037710000429951</t>
  </si>
  <si>
    <t>PL0037710000430052</t>
  </si>
  <si>
    <t>Bielska</t>
  </si>
  <si>
    <t>PL0037710000430153</t>
  </si>
  <si>
    <t>11 Listopada 1</t>
  </si>
  <si>
    <t>PL0037710000430254</t>
  </si>
  <si>
    <t>PL0037710000430355</t>
  </si>
  <si>
    <t>PL0037710000430456</t>
  </si>
  <si>
    <t>Lachmana</t>
  </si>
  <si>
    <t>PL0037710000430557</t>
  </si>
  <si>
    <t>PL0037710000430658</t>
  </si>
  <si>
    <t>Piaska 1</t>
  </si>
  <si>
    <t>PL0037710000430759</t>
  </si>
  <si>
    <t>PL0037710000430860</t>
  </si>
  <si>
    <t>Jachowicza 1</t>
  </si>
  <si>
    <t>PL0037710000430961</t>
  </si>
  <si>
    <t>PL0037710000431062</t>
  </si>
  <si>
    <t>Graniczna 1</t>
  </si>
  <si>
    <t>PL0037710000431163</t>
  </si>
  <si>
    <t>PL0037710000431264</t>
  </si>
  <si>
    <t>Maneżowa</t>
  </si>
  <si>
    <t>PL0037710000431365</t>
  </si>
  <si>
    <t>Południowa 1</t>
  </si>
  <si>
    <t>PL0037710000431466</t>
  </si>
  <si>
    <t>Różana 1</t>
  </si>
  <si>
    <t>PL0037710000431567</t>
  </si>
  <si>
    <t>Rzeczna 1</t>
  </si>
  <si>
    <t>PL0037710000431668</t>
  </si>
  <si>
    <t>Chabrowa 1</t>
  </si>
  <si>
    <t>PL0037710000431769</t>
  </si>
  <si>
    <t>Filtrowa 1 Imielnicka1</t>
  </si>
  <si>
    <t>PL0037710000431870</t>
  </si>
  <si>
    <t>PL0037710000431971</t>
  </si>
  <si>
    <t>Wspólna 1</t>
  </si>
  <si>
    <t>PL0037710000432072</t>
  </si>
  <si>
    <t xml:space="preserve">Reja  </t>
  </si>
  <si>
    <t>PL0037710000432173</t>
  </si>
  <si>
    <t>Północna 1</t>
  </si>
  <si>
    <t>PL0037710000432274</t>
  </si>
  <si>
    <t>Lotników</t>
  </si>
  <si>
    <t>PL0037710000432375</t>
  </si>
  <si>
    <t>PL0037710000432476</t>
  </si>
  <si>
    <t>Gierzyńskiego</t>
  </si>
  <si>
    <t>PL0037710000432577</t>
  </si>
  <si>
    <t>PL0037710000432678</t>
  </si>
  <si>
    <t>Otolińska</t>
  </si>
  <si>
    <t>PL0037710000432880</t>
  </si>
  <si>
    <t>Powstańców Styczniowych</t>
  </si>
  <si>
    <t>PL0037710000432981</t>
  </si>
  <si>
    <t>Strzelecka</t>
  </si>
  <si>
    <t>PL0037710000433082</t>
  </si>
  <si>
    <t>PL0037710000433183</t>
  </si>
  <si>
    <t>PL0037710000433284</t>
  </si>
  <si>
    <t>Żabia</t>
  </si>
  <si>
    <t>PL0037710000433385</t>
  </si>
  <si>
    <t>PL0037710000433486</t>
  </si>
  <si>
    <t>Obrońców Płocka 1920 5</t>
  </si>
  <si>
    <t>PL0037710000433587</t>
  </si>
  <si>
    <t>Lasockiego 7</t>
  </si>
  <si>
    <t>PL0037710000433688</t>
  </si>
  <si>
    <t>Tartaczna</t>
  </si>
  <si>
    <t>PL0037710000433789</t>
  </si>
  <si>
    <t>Zielona</t>
  </si>
  <si>
    <t>PL0037710000433890</t>
  </si>
  <si>
    <t>Stoczniowa 1</t>
  </si>
  <si>
    <t>PL0037710000433991</t>
  </si>
  <si>
    <t>Krakówka 1</t>
  </si>
  <si>
    <t>PL0037710000434092</t>
  </si>
  <si>
    <t>Dobrzykowska 1</t>
  </si>
  <si>
    <t>PL0037710000434193</t>
  </si>
  <si>
    <t>Popłacińska 1</t>
  </si>
  <si>
    <t>PL0037710000434294</t>
  </si>
  <si>
    <t>Kolejowa 1</t>
  </si>
  <si>
    <t>PL0037710000434395</t>
  </si>
  <si>
    <t>PL0037710000434496</t>
  </si>
  <si>
    <t>Sannicka</t>
  </si>
  <si>
    <t>PL0037710000434500</t>
  </si>
  <si>
    <t>PL0037710000434601</t>
  </si>
  <si>
    <t>PL0037710000434702</t>
  </si>
  <si>
    <t>Zielona 1</t>
  </si>
  <si>
    <t>PL0037710000434803</t>
  </si>
  <si>
    <t>PL0037710000434904</t>
  </si>
  <si>
    <t>Gromadzka</t>
  </si>
  <si>
    <t>PL0037710000435005</t>
  </si>
  <si>
    <t>PL0037710000435106</t>
  </si>
  <si>
    <t>PL0037710000435207</t>
  </si>
  <si>
    <t>Gąbińska 1</t>
  </si>
  <si>
    <t>PL0037710000435308</t>
  </si>
  <si>
    <t>Sielska 1</t>
  </si>
  <si>
    <t>PL0037710000435409</t>
  </si>
  <si>
    <t>Skrajna</t>
  </si>
  <si>
    <t>PL0037710000435510</t>
  </si>
  <si>
    <t>Lokalna</t>
  </si>
  <si>
    <t>PL0037710000435611</t>
  </si>
  <si>
    <t>Borowiczki - Pieńki</t>
  </si>
  <si>
    <t>PL0037710000435712</t>
  </si>
  <si>
    <t>Borowicka 1</t>
  </si>
  <si>
    <t>PL0037710000435813</t>
  </si>
  <si>
    <t>PL0037710000435914</t>
  </si>
  <si>
    <t>Lubuska 1 Ośnicka</t>
  </si>
  <si>
    <t>PL0037710000436015</t>
  </si>
  <si>
    <t>PL0037710000436217</t>
  </si>
  <si>
    <t>PL0037710000436318</t>
  </si>
  <si>
    <t>PL0037710000436419</t>
  </si>
  <si>
    <t>Wiosenna</t>
  </si>
  <si>
    <t>PL0037710000436520</t>
  </si>
  <si>
    <t>Gmury 1</t>
  </si>
  <si>
    <t>PL0037710000436621</t>
  </si>
  <si>
    <t>Korczaka Ośnicka</t>
  </si>
  <si>
    <t>PL0037710000436722</t>
  </si>
  <si>
    <t>Korczaka 1</t>
  </si>
  <si>
    <t>PL0037710000436823</t>
  </si>
  <si>
    <t>Miedziana 1</t>
  </si>
  <si>
    <t>PL0037710000436924</t>
  </si>
  <si>
    <t>Wiązowa 1</t>
  </si>
  <si>
    <t>PL0037710000437025</t>
  </si>
  <si>
    <t>Cedrowa</t>
  </si>
  <si>
    <t>PL0037710000437126</t>
  </si>
  <si>
    <t>PL0037710000437227</t>
  </si>
  <si>
    <t>Harcerska</t>
  </si>
  <si>
    <t>PL0037710000437328</t>
  </si>
  <si>
    <t xml:space="preserve">Śląska 1 </t>
  </si>
  <si>
    <t>PL0037710000437429</t>
  </si>
  <si>
    <t>Borowiczki - Pieńki 1</t>
  </si>
  <si>
    <t>PL0037710000437530</t>
  </si>
  <si>
    <t>Ośnicka</t>
  </si>
  <si>
    <t>PL0037710000437631</t>
  </si>
  <si>
    <t>PL0037710000437732</t>
  </si>
  <si>
    <t>Morelowa 1</t>
  </si>
  <si>
    <t>PL0037710000437833</t>
  </si>
  <si>
    <t>Wilcza</t>
  </si>
  <si>
    <t>PL0037710000437934</t>
  </si>
  <si>
    <t>Żywiczna Lisia</t>
  </si>
  <si>
    <t>PL0037710000438035</t>
  </si>
  <si>
    <t>Żywiczna Jaskółcza</t>
  </si>
  <si>
    <t>PL0037710000438136</t>
  </si>
  <si>
    <t>PL0037710000438237</t>
  </si>
  <si>
    <t>Mazowiecka</t>
  </si>
  <si>
    <t>PL0037710037803849</t>
  </si>
  <si>
    <t>Hubalczyków</t>
  </si>
  <si>
    <t>PL0037710000438338</t>
  </si>
  <si>
    <t>Baczyńskiego 1</t>
  </si>
  <si>
    <t>PL0037710000438439</t>
  </si>
  <si>
    <t>Sucharskiego</t>
  </si>
  <si>
    <t>PL0037710000438540</t>
  </si>
  <si>
    <t>Grota-Roweckiego</t>
  </si>
  <si>
    <t>PL0037710000438641</t>
  </si>
  <si>
    <t>Batalionu Parasol 1</t>
  </si>
  <si>
    <t>PL0037710000438742</t>
  </si>
  <si>
    <t>Szarych Szeregów</t>
  </si>
  <si>
    <t>PL0037710000438843</t>
  </si>
  <si>
    <t>Podolszyce Północ</t>
  </si>
  <si>
    <t>PL0037710000438944</t>
  </si>
  <si>
    <t>Armii Krajowej 1</t>
  </si>
  <si>
    <t>PL0037710000439045</t>
  </si>
  <si>
    <t xml:space="preserve">Batalionu Parasol </t>
  </si>
  <si>
    <t>PL0037710000439146</t>
  </si>
  <si>
    <t>Władysława Andersa</t>
  </si>
  <si>
    <t>PL0037710000439247</t>
  </si>
  <si>
    <t>Monte Cassino</t>
  </si>
  <si>
    <t>PL0037710000439348</t>
  </si>
  <si>
    <t>Dywizjonu 303</t>
  </si>
  <si>
    <t>PL0037710000439449</t>
  </si>
  <si>
    <t>Wańkowicza</t>
  </si>
  <si>
    <t>PL0037710000439550</t>
  </si>
  <si>
    <t>PL0037710000439651</t>
  </si>
  <si>
    <t>Al. Jana Pawła II 17</t>
  </si>
  <si>
    <t>PL0037710000439752</t>
  </si>
  <si>
    <t>PL0037710000439853</t>
  </si>
  <si>
    <t>Al. Jana Pawła II</t>
  </si>
  <si>
    <t>PL0037710000439954</t>
  </si>
  <si>
    <t>Czwartaków</t>
  </si>
  <si>
    <t>PL0037710000440055</t>
  </si>
  <si>
    <t>PL0037710000440156</t>
  </si>
  <si>
    <t>Podolszyce Południe 1</t>
  </si>
  <si>
    <t>PL0037710000440257</t>
  </si>
  <si>
    <t>PL0037710000440358</t>
  </si>
  <si>
    <t>PL0037710000440459</t>
  </si>
  <si>
    <t>PL0037710000440560</t>
  </si>
  <si>
    <t>PL0037710000440661</t>
  </si>
  <si>
    <t>PL0037710000440762</t>
  </si>
  <si>
    <t>PL0037710000440863</t>
  </si>
  <si>
    <t>Mazura 1 Żyzna 1</t>
  </si>
  <si>
    <t>PL0037710000440964</t>
  </si>
  <si>
    <t>Al. Jana Pawła II 1</t>
  </si>
  <si>
    <t>PL0037710000441065</t>
  </si>
  <si>
    <t>Batalionu Zośka</t>
  </si>
  <si>
    <t>PL0037710000441166</t>
  </si>
  <si>
    <t>Rogowskiego</t>
  </si>
  <si>
    <t>PL0037710000441267</t>
  </si>
  <si>
    <t>Czerwonych Kosynierów</t>
  </si>
  <si>
    <t>PL0037710000441368</t>
  </si>
  <si>
    <t>PL0037710000441469</t>
  </si>
  <si>
    <t>PL0037710000441570</t>
  </si>
  <si>
    <t>Czwataków 1</t>
  </si>
  <si>
    <t>PL0037710000441671</t>
  </si>
  <si>
    <t>PL0037710000441772</t>
  </si>
  <si>
    <t>PL0037710000441873</t>
  </si>
  <si>
    <t>PL0037710000441974</t>
  </si>
  <si>
    <t>PL0037710000442075</t>
  </si>
  <si>
    <t>PL0037710000442176</t>
  </si>
  <si>
    <t>PL0037710000442277</t>
  </si>
  <si>
    <t xml:space="preserve">Dobrzyńska </t>
  </si>
  <si>
    <t>PL0037710000442378</t>
  </si>
  <si>
    <t>Żyzna 1</t>
  </si>
  <si>
    <t>PL0037710000442479</t>
  </si>
  <si>
    <t>PL0037710000442580</t>
  </si>
  <si>
    <t>Kutrzeby</t>
  </si>
  <si>
    <t>PL0037710000442681</t>
  </si>
  <si>
    <t>PL0037710000442883</t>
  </si>
  <si>
    <t>PL0037710000442984</t>
  </si>
  <si>
    <t>PL0037710000443085</t>
  </si>
  <si>
    <t>PL0037710000443186</t>
  </si>
  <si>
    <t>PL0037710000443287</t>
  </si>
  <si>
    <t>PL0037710000443388</t>
  </si>
  <si>
    <t>Piesza</t>
  </si>
  <si>
    <t>PL0037710000443489</t>
  </si>
  <si>
    <t xml:space="preserve">Jachowicza </t>
  </si>
  <si>
    <t>PL0037710000443590</t>
  </si>
  <si>
    <t>Pl. Obrońców Warszawy 1</t>
  </si>
  <si>
    <t>PL0037710000443691</t>
  </si>
  <si>
    <t>Warszawska Armii Krajowej</t>
  </si>
  <si>
    <t>PL0037710000443792</t>
  </si>
  <si>
    <t>PL0037710000443893</t>
  </si>
  <si>
    <t>Armii Krajowej</t>
  </si>
  <si>
    <t>PL0037710000443994</t>
  </si>
  <si>
    <t>Kolejowa st 17</t>
  </si>
  <si>
    <t>PL0037710000444095</t>
  </si>
  <si>
    <t>PL0037710000444196</t>
  </si>
  <si>
    <t>Patriotów S-1396</t>
  </si>
  <si>
    <t>PL0037710000444200</t>
  </si>
  <si>
    <t>Armii Krajowej Grabówka</t>
  </si>
  <si>
    <t>PL0037710000444301</t>
  </si>
  <si>
    <t>Traktowa</t>
  </si>
  <si>
    <t>PL0037710000444402</t>
  </si>
  <si>
    <t>Urodzajna</t>
  </si>
  <si>
    <t>PL0037710000444503</t>
  </si>
  <si>
    <t>Parcele</t>
  </si>
  <si>
    <t>PL0037710000444604</t>
  </si>
  <si>
    <t>PL0037710000444705</t>
  </si>
  <si>
    <t>PL0037710000444806</t>
  </si>
  <si>
    <t xml:space="preserve">Ossowskiego </t>
  </si>
  <si>
    <t>PL0037710000444907</t>
  </si>
  <si>
    <t>Czwartaków szafa SOT przy trafo S1-1418</t>
  </si>
  <si>
    <t>PL0037710000445008</t>
  </si>
  <si>
    <t xml:space="preserve">Gościniec szafa SOT przy stacji trafo 1367 </t>
  </si>
  <si>
    <t>PL0037710000445109</t>
  </si>
  <si>
    <t>Norbertańska</t>
  </si>
  <si>
    <t>PL0037710000445210</t>
  </si>
  <si>
    <t>PL0037710000445311</t>
  </si>
  <si>
    <t>PL0037710000445412</t>
  </si>
  <si>
    <t>Wyszorodzka</t>
  </si>
  <si>
    <t>PL0037710000445513</t>
  </si>
  <si>
    <t>Sienkiewicza 45 SOT</t>
  </si>
  <si>
    <t>PL0037710000445614</t>
  </si>
  <si>
    <t>Dobrzykowska most rondo</t>
  </si>
  <si>
    <t>PL0037710000445715</t>
  </si>
  <si>
    <t>Parcele Lisia, Jastrzębia</t>
  </si>
  <si>
    <t>PL0037710000445816</t>
  </si>
  <si>
    <t>PL0037710000445917</t>
  </si>
  <si>
    <t>Podgórze szafa SOT 1/5</t>
  </si>
  <si>
    <t>PL0037710000446018</t>
  </si>
  <si>
    <t>PL0037710000446119</t>
  </si>
  <si>
    <t>PL0037710036938529</t>
  </si>
  <si>
    <t>Żuławska dz 1504</t>
  </si>
  <si>
    <t>PL0037710038106266</t>
  </si>
  <si>
    <t>Przemysłowa (S1-220)</t>
  </si>
  <si>
    <t>PL0037710105651915</t>
  </si>
  <si>
    <t xml:space="preserve">Przemysłowa </t>
  </si>
  <si>
    <t>PL0037710109657207</t>
  </si>
  <si>
    <t xml:space="preserve">Przemysłowa dz. Nr 506 4 </t>
  </si>
  <si>
    <t>PL0037710002160288</t>
  </si>
  <si>
    <t xml:space="preserve">Pasaż Ignacego Jana Paderewskiego 1 </t>
  </si>
  <si>
    <t>PL0037710110436540</t>
  </si>
  <si>
    <t>Graniczna od Otolińskiej do Piłsudskiego</t>
  </si>
  <si>
    <t>PL0037710114844279</t>
  </si>
  <si>
    <t>PL0037710114208325</t>
  </si>
  <si>
    <t>Otolińska dz. 125</t>
  </si>
  <si>
    <t>PL0037710116697080</t>
  </si>
  <si>
    <t>Otolińska dz. 85/2</t>
  </si>
  <si>
    <t>PL0037710123076751</t>
  </si>
  <si>
    <t>Zbożowa dz. 284</t>
  </si>
  <si>
    <t>PL0037710123075539</t>
  </si>
  <si>
    <t>PL0037710036472222</t>
  </si>
  <si>
    <t>Dobrzykowska</t>
  </si>
  <si>
    <t>PL0037710036472424</t>
  </si>
  <si>
    <t>Zglenickiego dz. 8</t>
  </si>
  <si>
    <t>PL0037710123868919</t>
  </si>
  <si>
    <t>sygnalizacja świetlna</t>
  </si>
  <si>
    <t>Dobrzyńska (Kredytowa)</t>
  </si>
  <si>
    <t>PL0037710000696194</t>
  </si>
  <si>
    <t>Łukasiewicza dz. 19</t>
  </si>
  <si>
    <t>PL0037710000696295</t>
  </si>
  <si>
    <t>Jachowicza</t>
  </si>
  <si>
    <t>PL0037710000696396</t>
  </si>
  <si>
    <t>PL0037710000696400</t>
  </si>
  <si>
    <t>Obrońców Westerplatte</t>
  </si>
  <si>
    <t>PL0037710000696501</t>
  </si>
  <si>
    <t>PL0037710000696602</t>
  </si>
  <si>
    <t>PL0037710000696703</t>
  </si>
  <si>
    <t>Wiatraki</t>
  </si>
  <si>
    <t>PL0037710000696804</t>
  </si>
  <si>
    <t>PL0037710000696905</t>
  </si>
  <si>
    <t>PL0037710000697915</t>
  </si>
  <si>
    <t>Armii Krajowej Kutrzeby</t>
  </si>
  <si>
    <t>PL0037710000798652</t>
  </si>
  <si>
    <t>Gwardii Ludowej przejście dla pieszych</t>
  </si>
  <si>
    <t>PL0037710000798955</t>
  </si>
  <si>
    <t>Harcerska dz. 801/4, 1090/2</t>
  </si>
  <si>
    <t>PL0037710038217010</t>
  </si>
  <si>
    <t>Wyszogrodzka dz. 571</t>
  </si>
  <si>
    <t>PL0037710038322801</t>
  </si>
  <si>
    <t>Wyszogrodzka dz. 2534/19, 2534/22</t>
  </si>
  <si>
    <t>PL0037710110084916</t>
  </si>
  <si>
    <t>PL0037740019313274</t>
  </si>
  <si>
    <t>Wyszogrodzka rondo most</t>
  </si>
  <si>
    <t>PL0037710000798854</t>
  </si>
  <si>
    <t>Wyszogrodzka Graniczna</t>
  </si>
  <si>
    <t>PL0037710000798753</t>
  </si>
  <si>
    <t>Kolejowa 1632/3</t>
  </si>
  <si>
    <t>PL0037710000799056</t>
  </si>
  <si>
    <t>Armii Krajowej dz. 293/173</t>
  </si>
  <si>
    <t>PL0037710036656825</t>
  </si>
  <si>
    <t>Jana Pawła II dz. 488/1</t>
  </si>
  <si>
    <t>PL0037710037002385</t>
  </si>
  <si>
    <t>PL0037740037022545</t>
  </si>
  <si>
    <t>Otolińska/Targowa</t>
  </si>
  <si>
    <t>PL0037710115226017</t>
  </si>
  <si>
    <t>PL0037710000694376</t>
  </si>
  <si>
    <t>Marszałka Józefa Piłsudskiego</t>
  </si>
  <si>
    <t>PL0037710000694578</t>
  </si>
  <si>
    <t>PL0037710000694780</t>
  </si>
  <si>
    <t>PL0037710000694881</t>
  </si>
  <si>
    <t>Al. Jana Kilińskiego</t>
  </si>
  <si>
    <t>PL0037710000694982</t>
  </si>
  <si>
    <t>Stanisława Jachowicza</t>
  </si>
  <si>
    <t>PL0037710000695083</t>
  </si>
  <si>
    <t>PL0037710000695184</t>
  </si>
  <si>
    <t>Floriana Kobylińskiego</t>
  </si>
  <si>
    <t>PL0037710000695285</t>
  </si>
  <si>
    <t>PL0037710000695386</t>
  </si>
  <si>
    <t>PL0037710000695487</t>
  </si>
  <si>
    <t>PL0037710000695588</t>
  </si>
  <si>
    <t>PL0037710000695689</t>
  </si>
  <si>
    <t>PL0037710000695790</t>
  </si>
  <si>
    <t>PL0037710000695891</t>
  </si>
  <si>
    <t>Ignacego Łukasiewicza</t>
  </si>
  <si>
    <t>PL0037710000695992</t>
  </si>
  <si>
    <t>Królewiecka</t>
  </si>
  <si>
    <t>PL0037710000696093</t>
  </si>
  <si>
    <t>Henryka Sienkiewicza</t>
  </si>
  <si>
    <t>PL0037710000697006</t>
  </si>
  <si>
    <t>PL0037710000697107</t>
  </si>
  <si>
    <t>PL0037710000697208</t>
  </si>
  <si>
    <t>PL0037710000697309</t>
  </si>
  <si>
    <t>PL0037710000697410</t>
  </si>
  <si>
    <t>PL0037710000697511</t>
  </si>
  <si>
    <t>PL0037710000697612</t>
  </si>
  <si>
    <t>Gwardii Ludowej</t>
  </si>
  <si>
    <t>PL0037710000697713</t>
  </si>
  <si>
    <t>1 Maja</t>
  </si>
  <si>
    <t>PL0037710000697814</t>
  </si>
  <si>
    <t>PL0037710000691649</t>
  </si>
  <si>
    <t>Bielska/Targowa - Bielska dz. 1/1</t>
  </si>
  <si>
    <t>PL0037710118762473</t>
  </si>
  <si>
    <t>Piłsudskiego dz. 114/2</t>
  </si>
  <si>
    <t>PL0037710123079478</t>
  </si>
  <si>
    <t>Piłsudskiego dz. 271</t>
  </si>
  <si>
    <t>PL0037710123074630</t>
  </si>
  <si>
    <t>C12o</t>
  </si>
  <si>
    <t>Miejski Zarząd Dróg w Płocku - oświetlenie</t>
  </si>
  <si>
    <t>Miejski Zarząd Dróg w Płocku - sygnalizacja świetlna</t>
  </si>
  <si>
    <t>Centrum Widowiskowo - Sportowe w Płocku</t>
  </si>
  <si>
    <t>Hala Widowiskowo-Sportowa</t>
  </si>
  <si>
    <t>PL0037780105304215</t>
  </si>
  <si>
    <t>96636938</t>
  </si>
  <si>
    <t>Dom Pomocy Społecznej w Płocku</t>
  </si>
  <si>
    <t>Krótka</t>
  </si>
  <si>
    <t>6a</t>
  </si>
  <si>
    <t>PL0037710000469660</t>
  </si>
  <si>
    <t>99864925/1</t>
  </si>
  <si>
    <t>Izba Wytrzeźwień w Płocku</t>
  </si>
  <si>
    <t>Izba Wytrzeźwień</t>
  </si>
  <si>
    <t>PL0037710000240904</t>
  </si>
  <si>
    <t>3821247/1</t>
  </si>
  <si>
    <t>Miejski Ośrodek Pomocy Społecznej w Płocku</t>
  </si>
  <si>
    <t>Budynek biurowy</t>
  </si>
  <si>
    <t>Zygmunta Wolskiego</t>
  </si>
  <si>
    <t>PL0037710000312642</t>
  </si>
  <si>
    <t>99864978/8</t>
  </si>
  <si>
    <t>Świetlica środowiskowa</t>
  </si>
  <si>
    <t>PL0037710001158865</t>
  </si>
  <si>
    <t>00051942/2</t>
  </si>
  <si>
    <t>Dąbrowskiego</t>
  </si>
  <si>
    <t>PL0037710001158966</t>
  </si>
  <si>
    <t>2758484/3</t>
  </si>
  <si>
    <t>PL0037710001159269</t>
  </si>
  <si>
    <t>39648366/6</t>
  </si>
  <si>
    <t>7/A</t>
  </si>
  <si>
    <t>PL0037710001159673</t>
  </si>
  <si>
    <t>41231291/10</t>
  </si>
  <si>
    <t>23 l.u. nr 4</t>
  </si>
  <si>
    <t>PL0037710005310768</t>
  </si>
  <si>
    <t>46019455/2</t>
  </si>
  <si>
    <t>Pokój przesłuchań</t>
  </si>
  <si>
    <t>43A</t>
  </si>
  <si>
    <t>PL0037710001159572</t>
  </si>
  <si>
    <t>39338236/9</t>
  </si>
  <si>
    <t>PL0037710123688962</t>
  </si>
  <si>
    <t>710001180/2</t>
  </si>
  <si>
    <t>działka nr 171/2</t>
  </si>
  <si>
    <t>PL0037710001643461</t>
  </si>
  <si>
    <t>67937150</t>
  </si>
  <si>
    <t>Miejski Zespół Obiektów Sportowych</t>
  </si>
  <si>
    <t>Miejski Zespół Obiektów Sportowych Jednostka Budżetowa w Płocku</t>
  </si>
  <si>
    <t>Pływalnia Miejska Podolanka -Przyłącze nr 1</t>
  </si>
  <si>
    <t>Pływalnia Miejska Podolanka -Przyłącze nr 2</t>
  </si>
  <si>
    <t>Pływalnia Miejska Jagiellonka</t>
  </si>
  <si>
    <t>Hala Sportowa Borowiczki</t>
  </si>
  <si>
    <t>Stadiom Miejski im. B. Szymańskiego</t>
  </si>
  <si>
    <t>Pływalnia Miejska</t>
  </si>
  <si>
    <t>Sala Sportowa</t>
  </si>
  <si>
    <t>Zespół Boisk Orlik</t>
  </si>
  <si>
    <t>Przybudówka Sali Sportowej</t>
  </si>
  <si>
    <t>Stadiom Miejski im. B. Szymańskiego (trafostacja)</t>
  </si>
  <si>
    <t>Kompleks Sportowy Stoczniowiec</t>
  </si>
  <si>
    <t>MOLO Ogrzewanie</t>
  </si>
  <si>
    <t>MOLO Oświetlenie</t>
  </si>
  <si>
    <t>Stadion Piłkarski</t>
  </si>
  <si>
    <t>PL0037780037634486</t>
  </si>
  <si>
    <t>Themersonów</t>
  </si>
  <si>
    <t>PL0037780000146919</t>
  </si>
  <si>
    <t>Korczaka</t>
  </si>
  <si>
    <t>PL0037780000146818</t>
  </si>
  <si>
    <t>PL0037780000147020</t>
  </si>
  <si>
    <t>Kobylińskiego</t>
  </si>
  <si>
    <t>PL0037710000469559</t>
  </si>
  <si>
    <t>95647530/10</t>
  </si>
  <si>
    <t>pl. Dąbrowskiego</t>
  </si>
  <si>
    <t>PL0037710000469458</t>
  </si>
  <si>
    <t>95647529/9</t>
  </si>
  <si>
    <t>Zamenhofa</t>
  </si>
  <si>
    <t>PL0037710116057183</t>
  </si>
  <si>
    <t>71339439/40</t>
  </si>
  <si>
    <t>PL0037710000418534</t>
  </si>
  <si>
    <t>70524001/15</t>
  </si>
  <si>
    <t>PL0037710000469357</t>
  </si>
  <si>
    <t>95647528/4</t>
  </si>
  <si>
    <t>PL0037710000386303</t>
  </si>
  <si>
    <t>99863976/16</t>
  </si>
  <si>
    <t>C 21</t>
  </si>
  <si>
    <t>PL0037780106204291</t>
  </si>
  <si>
    <t>PL0037780106204594</t>
  </si>
  <si>
    <t>23</t>
  </si>
  <si>
    <t>PL0037710123161425</t>
  </si>
  <si>
    <t>Straż Miejska w Płocku</t>
  </si>
  <si>
    <t>Straż Miejska</t>
  </si>
  <si>
    <t>PL0037710000501386</t>
  </si>
  <si>
    <t>46681384/3</t>
  </si>
  <si>
    <t>PL0037710000501487</t>
  </si>
  <si>
    <t>39337767/4</t>
  </si>
  <si>
    <t>Mejski Ogród Zoologiczny Jednostka Budżetowa</t>
  </si>
  <si>
    <t>Mejski Ogród Zoologiczny</t>
  </si>
  <si>
    <t xml:space="preserve"> Norbertańska</t>
  </si>
  <si>
    <t>PL 0037 7100 0000 1636</t>
  </si>
  <si>
    <t>PL 0037 7100 0000 1737</t>
  </si>
  <si>
    <t>Pawilony rózne  (Stacja trafo S-191)</t>
  </si>
  <si>
    <t>oswietlenie ,budynki adm. i inne (Stacja trafo S-192)</t>
  </si>
  <si>
    <t>Ośrodek  Opiekuńczo - Wychowawczy</t>
  </si>
  <si>
    <t>Placówka Socjalizacyjna</t>
  </si>
  <si>
    <t>PL0037710000314763</t>
  </si>
  <si>
    <t>96054965/2</t>
  </si>
  <si>
    <t>Ośrodek Opiekuńczo - Wychowawczy</t>
  </si>
  <si>
    <t>Placówka Interwencyjna</t>
  </si>
  <si>
    <t>PL0037710000314662</t>
  </si>
  <si>
    <t>45427038/1</t>
  </si>
  <si>
    <t>Rodzinny Dom Dziecka Nr 1</t>
  </si>
  <si>
    <t>placówka opiekuńczo-wychowawcza budynek jednorodzinny</t>
  </si>
  <si>
    <t>26</t>
  </si>
  <si>
    <t>PL0037710004629243</t>
  </si>
  <si>
    <t>PL0037710004629344</t>
  </si>
  <si>
    <t>Rodzinny Dom Dziecka Nr 2</t>
  </si>
  <si>
    <t>placówka opiekuńczo-wychowawcza- dwa mieszkania w bloku</t>
  </si>
  <si>
    <t>16/23</t>
  </si>
  <si>
    <t>09-403</t>
  </si>
  <si>
    <t>PL0037710005514569</t>
  </si>
  <si>
    <t>16/24</t>
  </si>
  <si>
    <t>PL0037710005514670</t>
  </si>
  <si>
    <t>Rodzinny Dom Dziecka Nr 3</t>
  </si>
  <si>
    <t>PL0037710000699531</t>
  </si>
  <si>
    <t>00061134/1</t>
  </si>
  <si>
    <t>12,5</t>
  </si>
  <si>
    <t>Rodzinny Dom Dziecka Nr 4</t>
  </si>
  <si>
    <t>placówka opiekuńczo-wychowawcza- budynek jednorodzinny</t>
  </si>
  <si>
    <t>PL0037740114467446</t>
  </si>
  <si>
    <t>Żłobek Miejski Nr 1</t>
  </si>
  <si>
    <t>Żłobek</t>
  </si>
  <si>
    <t>PL0037710004138482</t>
  </si>
  <si>
    <t>50640969/2</t>
  </si>
  <si>
    <t>Żłobek Miejski Nr 3</t>
  </si>
  <si>
    <t>PL0037710003347227</t>
  </si>
  <si>
    <t>99865529/1</t>
  </si>
  <si>
    <t>Żłobek Miejski Nr 4</t>
  </si>
  <si>
    <t>PL0037710003900127</t>
  </si>
  <si>
    <t>99865570/1</t>
  </si>
  <si>
    <t xml:space="preserve"> Główna Nowa Wieś</t>
  </si>
  <si>
    <t>Dalekie Tartak Topolowa</t>
  </si>
  <si>
    <t>Brańszczyk  Chopina</t>
  </si>
  <si>
    <t>Brańszczyk  Polna</t>
  </si>
  <si>
    <t>Brańszczyk  Jana Pawła II</t>
  </si>
  <si>
    <t>Brańszczyk  Bielińska</t>
  </si>
  <si>
    <t>Brańszczyk  Nadbużna</t>
  </si>
  <si>
    <t>Długosiodło,  Wyszyńskiego</t>
  </si>
  <si>
    <t xml:space="preserve"> Dąbrowszczaków</t>
  </si>
  <si>
    <t>Długosiodło,  Polna</t>
  </si>
  <si>
    <t>Kornaciska  Kwiatowa</t>
  </si>
  <si>
    <t>Długosiodło, Sportowa</t>
  </si>
  <si>
    <t xml:space="preserve"> Ostrołęcka III</t>
  </si>
  <si>
    <t xml:space="preserve"> Ostrołęcka I</t>
  </si>
  <si>
    <t xml:space="preserve"> Ostrołęcka II</t>
  </si>
  <si>
    <t xml:space="preserve"> Borowicka</t>
  </si>
  <si>
    <t xml:space="preserve"> Prez. I. Mościckiego</t>
  </si>
  <si>
    <t xml:space="preserve"> Wyspiańskiego</t>
  </si>
  <si>
    <t>Wyspiańskiego</t>
  </si>
  <si>
    <t xml:space="preserve"> Czwartaków</t>
  </si>
  <si>
    <t xml:space="preserve"> Kalinowa</t>
  </si>
  <si>
    <t xml:space="preserve"> Janówek</t>
  </si>
  <si>
    <t xml:space="preserve"> Płoskiego</t>
  </si>
  <si>
    <t xml:space="preserve"> Lachmana</t>
  </si>
  <si>
    <t>47447839</t>
  </si>
  <si>
    <t>47447856</t>
  </si>
  <si>
    <t>Książnica Płocka im. Władys ława Broniewskiego</t>
  </si>
  <si>
    <t>T. Kościuszki</t>
  </si>
  <si>
    <t>PL0037710000352250</t>
  </si>
  <si>
    <t>10000315-9</t>
  </si>
  <si>
    <t>Biblioteka dla dzieci im. Wandy Chotomskiej</t>
  </si>
  <si>
    <t>H. Sienkiewicza</t>
  </si>
  <si>
    <t>PL0037710000351745</t>
  </si>
  <si>
    <t>10000315-1</t>
  </si>
  <si>
    <t>Filia biblioteczna nr 2</t>
  </si>
  <si>
    <t>PL0037710000351947</t>
  </si>
  <si>
    <t>10000315-5</t>
  </si>
  <si>
    <t>Filia biblioteczna nr 9</t>
  </si>
  <si>
    <t>Orzechowa</t>
  </si>
  <si>
    <t>5 A</t>
  </si>
  <si>
    <t>PL0037710000351846</t>
  </si>
  <si>
    <t>10000315-4</t>
  </si>
  <si>
    <t>Filia biblioteczna nr 10</t>
  </si>
  <si>
    <t>PL0037710000352351</t>
  </si>
  <si>
    <t>10000315-10</t>
  </si>
  <si>
    <t>Filia biblioteczna nr 13</t>
  </si>
  <si>
    <t>2 A</t>
  </si>
  <si>
    <t>PL0037710000352452</t>
  </si>
  <si>
    <t>10000315-11</t>
  </si>
  <si>
    <t>Płocka Galeria Sztuki</t>
  </si>
  <si>
    <t>00085928/1</t>
  </si>
  <si>
    <t>Oswietlenie galerii</t>
  </si>
  <si>
    <t>Płocki Ośrodek Kultury i Sztuki</t>
  </si>
  <si>
    <t>Linia Sobótka</t>
  </si>
  <si>
    <t>10000368-9</t>
  </si>
  <si>
    <t>70661439/9</t>
  </si>
  <si>
    <t>Amfiteatr</t>
  </si>
  <si>
    <t>19901878</t>
  </si>
  <si>
    <t>94884361</t>
  </si>
  <si>
    <t>Pracownia Muzyczna</t>
  </si>
  <si>
    <t>Plac Dąbrowskiego</t>
  </si>
  <si>
    <t>10000368-3</t>
  </si>
  <si>
    <t>71537504/3</t>
  </si>
  <si>
    <t>Scena Letnia</t>
  </si>
  <si>
    <t>10000368-8</t>
  </si>
  <si>
    <t>13782200</t>
  </si>
  <si>
    <t>Siedziba POKiS</t>
  </si>
  <si>
    <t>Tumska</t>
  </si>
  <si>
    <t>9a</t>
  </si>
  <si>
    <t>10000368-5</t>
  </si>
  <si>
    <t>71488509/5</t>
  </si>
  <si>
    <t>346,4</t>
  </si>
  <si>
    <t>Agencja Rewitalizacji Starówki ARS Sp. z o.o.</t>
  </si>
  <si>
    <t>PL0037710000506339</t>
  </si>
  <si>
    <t>PL0037710000506137</t>
  </si>
  <si>
    <t>PL0037710000506440</t>
  </si>
  <si>
    <t>PL0037710000505632</t>
  </si>
  <si>
    <t>PL003771000050531</t>
  </si>
  <si>
    <t>PL0037710000262930</t>
  </si>
  <si>
    <t>PL0037710000265859</t>
  </si>
  <si>
    <t>PL0037710000505834</t>
  </si>
  <si>
    <t>PL0037710000505733</t>
  </si>
  <si>
    <t>PL0037710000261415</t>
  </si>
  <si>
    <t>PL0037710107291619</t>
  </si>
  <si>
    <t>PL0037710000505026</t>
  </si>
  <si>
    <t>PL0037710000809965</t>
  </si>
  <si>
    <t>PL0037710115944120</t>
  </si>
  <si>
    <t>PL0037710115944221</t>
  </si>
  <si>
    <t>PL0037710000067207</t>
  </si>
  <si>
    <t>PL0037710000073605</t>
  </si>
  <si>
    <t>00172569</t>
  </si>
  <si>
    <t>00194256</t>
  </si>
  <si>
    <t>00172566</t>
  </si>
  <si>
    <t>00157424</t>
  </si>
  <si>
    <t>00172570</t>
  </si>
  <si>
    <t>00170460</t>
  </si>
  <si>
    <t>4,0</t>
  </si>
  <si>
    <t>00172595</t>
  </si>
  <si>
    <t>4,4</t>
  </si>
  <si>
    <t>3023942/9</t>
  </si>
  <si>
    <t>00169892/47</t>
  </si>
  <si>
    <t>5,0</t>
  </si>
  <si>
    <t>00087330</t>
  </si>
  <si>
    <t>03917226/1</t>
  </si>
  <si>
    <t>00087314</t>
  </si>
  <si>
    <t>00155961</t>
  </si>
  <si>
    <t>0035540/13</t>
  </si>
  <si>
    <t xml:space="preserve"> lokal użytkowy</t>
  </si>
  <si>
    <t>2/4</t>
  </si>
  <si>
    <t>9/11</t>
  </si>
  <si>
    <t>59a</t>
  </si>
  <si>
    <t>Synagogalna</t>
  </si>
  <si>
    <t>Grodzka</t>
  </si>
  <si>
    <t>Jerozolimska</t>
  </si>
  <si>
    <t xml:space="preserve">Boisko Boisko Orlik i sala </t>
  </si>
  <si>
    <t>PL0037720013187354</t>
  </si>
  <si>
    <t>PL0037720013187657</t>
  </si>
  <si>
    <t>PL0037760026302191</t>
  </si>
  <si>
    <t>PL0037720000043450</t>
  </si>
  <si>
    <t>PL0037720013189071</t>
  </si>
  <si>
    <t>PL0037720013187152</t>
  </si>
  <si>
    <t>PL0037720013187253</t>
  </si>
  <si>
    <t>48014247/4</t>
  </si>
  <si>
    <t>14511551/8</t>
  </si>
  <si>
    <t>11102280/1</t>
  </si>
  <si>
    <t>96462750</t>
  </si>
  <si>
    <t>96270342/1</t>
  </si>
  <si>
    <t>02975768/1</t>
  </si>
  <si>
    <t>14216422/2</t>
  </si>
  <si>
    <t>26,3</t>
  </si>
  <si>
    <t>Wojska Polskiego</t>
  </si>
  <si>
    <t xml:space="preserve">06-500 </t>
  </si>
  <si>
    <t>51/dz7</t>
  </si>
  <si>
    <t>Narutowicza</t>
  </si>
  <si>
    <t>28a</t>
  </si>
  <si>
    <t>Sienkiewicza</t>
  </si>
  <si>
    <t>55,4</t>
  </si>
  <si>
    <t>85</t>
  </si>
  <si>
    <t>PWSZ</t>
  </si>
  <si>
    <t>Starostwo Powiatowe w Piasecznie</t>
  </si>
  <si>
    <t>Budynek</t>
  </si>
  <si>
    <t>Bolesława Chrobrego</t>
  </si>
  <si>
    <t>1/88</t>
  </si>
  <si>
    <t>05-502</t>
  </si>
  <si>
    <t>Łbiska</t>
  </si>
  <si>
    <t>025221186</t>
  </si>
  <si>
    <t>00094870</t>
  </si>
  <si>
    <t>025221184</t>
  </si>
  <si>
    <t>00090454</t>
  </si>
  <si>
    <t>025221188</t>
  </si>
  <si>
    <t>00106143</t>
  </si>
  <si>
    <t>025221187</t>
  </si>
  <si>
    <t>00112004</t>
  </si>
  <si>
    <t>025221185</t>
  </si>
  <si>
    <t>00090646</t>
  </si>
  <si>
    <t>1/88 m ADM</t>
  </si>
  <si>
    <t>025221190</t>
  </si>
  <si>
    <t>00088511</t>
  </si>
  <si>
    <t>Czajewicza</t>
  </si>
  <si>
    <t>020186410</t>
  </si>
  <si>
    <t>00159423</t>
  </si>
  <si>
    <t>027457100</t>
  </si>
  <si>
    <t>880173</t>
  </si>
  <si>
    <t>Budynek pogotowie</t>
  </si>
  <si>
    <t>020175033</t>
  </si>
  <si>
    <t>9648150</t>
  </si>
  <si>
    <t>Ośrodek "Wisła"</t>
  </si>
  <si>
    <t>05-540</t>
  </si>
  <si>
    <t>Zalesie Górne</t>
  </si>
  <si>
    <t>025281264</t>
  </si>
  <si>
    <t>35416840</t>
  </si>
  <si>
    <t>027430400</t>
  </si>
  <si>
    <t>880335</t>
  </si>
  <si>
    <t>Zespół Szkół im. Wł. Stanisława Reymonta</t>
  </si>
  <si>
    <t>Mirkowska</t>
  </si>
  <si>
    <t>05-520</t>
  </si>
  <si>
    <t>Konstancin-Jeziorna</t>
  </si>
  <si>
    <t>027233100</t>
  </si>
  <si>
    <t>489795</t>
  </si>
  <si>
    <t>Zespół Szkół Nr 1 w Piasecznie</t>
  </si>
  <si>
    <t xml:space="preserve">Zespół Szkół Nr 1 </t>
  </si>
  <si>
    <t>020169150</t>
  </si>
  <si>
    <t>871575</t>
  </si>
  <si>
    <t>Zespół Szkół Nr 2 im. E.Plater</t>
  </si>
  <si>
    <t>Aleja Brzóz</t>
  </si>
  <si>
    <t>05-501</t>
  </si>
  <si>
    <t>027413800</t>
  </si>
  <si>
    <t>909182</t>
  </si>
  <si>
    <t>Zespół Szkól Zawodowych im. Marszałka Franciszka Bielińskiego</t>
  </si>
  <si>
    <t>Budowlanych</t>
  </si>
  <si>
    <t>022277263</t>
  </si>
  <si>
    <t>4629409</t>
  </si>
  <si>
    <t>022665009</t>
  </si>
  <si>
    <t>90029527</t>
  </si>
  <si>
    <t>9E</t>
  </si>
  <si>
    <t>027425100</t>
  </si>
  <si>
    <t>477034</t>
  </si>
  <si>
    <t>sala gimnastyczna</t>
  </si>
  <si>
    <t>027481000</t>
  </si>
  <si>
    <t>50436024</t>
  </si>
  <si>
    <t>Zespół Szkół RCKU im. C.Plater - Zyberkówny</t>
  </si>
  <si>
    <t>Zespół Szkół RCKU im. C.Plater-Zyberkówny</t>
  </si>
  <si>
    <t>Chyliczkowska</t>
  </si>
  <si>
    <t>027220000</t>
  </si>
  <si>
    <t>01103502</t>
  </si>
  <si>
    <t>Zespół Szkół Ponadgimnazjalnych w Tarczynie</t>
  </si>
  <si>
    <t>Zespół Szkół Ponadgimnazjalnych</t>
  </si>
  <si>
    <t>Ks. Cz. Oszkiela</t>
  </si>
  <si>
    <t>05-555</t>
  </si>
  <si>
    <t>Tarczyn</t>
  </si>
  <si>
    <t>Liceum Ogólnokształcące im. I Dywizji Kościuszkowskiej</t>
  </si>
  <si>
    <t>027470700</t>
  </si>
  <si>
    <t>567937</t>
  </si>
  <si>
    <t>Zespół Szkół Specjalnych Pęchery-Łbiska</t>
  </si>
  <si>
    <t>027439300</t>
  </si>
  <si>
    <t>01103287</t>
  </si>
  <si>
    <t>Ośrodek</t>
  </si>
  <si>
    <t>020169060</t>
  </si>
  <si>
    <t>11579569</t>
  </si>
  <si>
    <t>Dom Pomocy Społecznej w Górze Kalwarii</t>
  </si>
  <si>
    <t>Dom pomocy społecznej</t>
  </si>
  <si>
    <t>568034</t>
  </si>
  <si>
    <t>220</t>
  </si>
  <si>
    <t>Dom Pomocy Społecznej w Konstancinie-Jeziornie</t>
  </si>
  <si>
    <t>Potulickich</t>
  </si>
  <si>
    <t>05-510</t>
  </si>
  <si>
    <t>021664057</t>
  </si>
  <si>
    <t>782198</t>
  </si>
  <si>
    <t>130</t>
  </si>
  <si>
    <t>Powiatowy Ośrodek Interwencji Kryzysowej</t>
  </si>
  <si>
    <t>Powiatowy Zespół Placówek Opiekuńczo-Wychowawczych w Konstancinie-Jeziornie</t>
  </si>
  <si>
    <t>021664150</t>
  </si>
  <si>
    <t>50435305</t>
  </si>
  <si>
    <t>022036230</t>
  </si>
  <si>
    <t>00082344</t>
  </si>
  <si>
    <t>PCPR</t>
  </si>
  <si>
    <t>020663196</t>
  </si>
  <si>
    <t>14255632</t>
  </si>
  <si>
    <t>Powiatowy Urząd Pracy w Piasecznie</t>
  </si>
  <si>
    <t>Urząd pracy</t>
  </si>
  <si>
    <t>020939049</t>
  </si>
  <si>
    <t>00075925</t>
  </si>
  <si>
    <t xml:space="preserve">Chrobrego </t>
  </si>
  <si>
    <t>39.1</t>
  </si>
  <si>
    <t>39.4</t>
  </si>
  <si>
    <t>39.3</t>
  </si>
  <si>
    <t>39.2</t>
  </si>
  <si>
    <t>026625044</t>
  </si>
  <si>
    <t>budynki placówki OW</t>
  </si>
  <si>
    <t>86</t>
  </si>
  <si>
    <t>05-503</t>
  </si>
  <si>
    <t>87</t>
  </si>
  <si>
    <t>05-504</t>
  </si>
  <si>
    <t>88</t>
  </si>
  <si>
    <t>05-505</t>
  </si>
  <si>
    <t>89</t>
  </si>
  <si>
    <t>05-506</t>
  </si>
  <si>
    <t>PZPOW</t>
  </si>
  <si>
    <t>71538840</t>
  </si>
  <si>
    <t>71538835</t>
  </si>
  <si>
    <t>Remiza OSP</t>
  </si>
  <si>
    <t>70738162</t>
  </si>
  <si>
    <t>97568801</t>
  </si>
  <si>
    <t>71538164</t>
  </si>
  <si>
    <t>10834759</t>
  </si>
  <si>
    <t>Świetlica</t>
  </si>
  <si>
    <t>71538825</t>
  </si>
  <si>
    <t>14163484</t>
  </si>
  <si>
    <t>Remiza STRAŻACKA</t>
  </si>
  <si>
    <t>14197944</t>
  </si>
  <si>
    <t>71538987</t>
  </si>
  <si>
    <t>Lelice</t>
  </si>
  <si>
    <t>71538884</t>
  </si>
  <si>
    <t xml:space="preserve">Świetlica  </t>
  </si>
  <si>
    <t>80785046</t>
  </si>
  <si>
    <t>71538875</t>
  </si>
  <si>
    <t>80784960</t>
  </si>
  <si>
    <t>70425243</t>
  </si>
  <si>
    <t>80697263</t>
  </si>
  <si>
    <t xml:space="preserve">fontanna </t>
  </si>
  <si>
    <t>Gorzewo</t>
  </si>
  <si>
    <t>10/A</t>
  </si>
  <si>
    <t>PL0037750119050476</t>
  </si>
  <si>
    <t>60141408</t>
  </si>
  <si>
    <t>pom. Socjalne</t>
  </si>
  <si>
    <t>Niepodległości</t>
  </si>
  <si>
    <t>Goleszyn</t>
  </si>
  <si>
    <t>14198037</t>
  </si>
  <si>
    <t>Piaski</t>
  </si>
  <si>
    <t>PL0037750117804432</t>
  </si>
  <si>
    <t>4008039</t>
  </si>
  <si>
    <t>70661901</t>
  </si>
  <si>
    <t>BIBLIOTEKA Goleszyn</t>
  </si>
  <si>
    <t>PL0037750024300472</t>
  </si>
  <si>
    <t>60009912</t>
  </si>
  <si>
    <t>Szkoła Podstawowa w Goleszynie</t>
  </si>
  <si>
    <t xml:space="preserve">  </t>
  </si>
  <si>
    <t>09-228</t>
  </si>
  <si>
    <t>Gójsk</t>
  </si>
  <si>
    <t>Sierpecka</t>
  </si>
  <si>
    <t>Sudragi</t>
  </si>
  <si>
    <t>80784983</t>
  </si>
  <si>
    <t>Susk</t>
  </si>
  <si>
    <t>60496159</t>
  </si>
  <si>
    <t>Studzieniec</t>
  </si>
  <si>
    <t>71538954</t>
  </si>
  <si>
    <t>42</t>
  </si>
  <si>
    <t>44</t>
  </si>
  <si>
    <t>46</t>
  </si>
  <si>
    <t>48</t>
  </si>
  <si>
    <t>52</t>
  </si>
  <si>
    <t>53</t>
  </si>
  <si>
    <t>54</t>
  </si>
  <si>
    <t>57</t>
  </si>
  <si>
    <t>58</t>
  </si>
  <si>
    <t>59</t>
  </si>
  <si>
    <t>61</t>
  </si>
  <si>
    <t>62</t>
  </si>
  <si>
    <t>64</t>
  </si>
  <si>
    <t>65</t>
  </si>
  <si>
    <t>64.1</t>
  </si>
  <si>
    <t>Starostowo Powiatowe budynek D- 3 fazowy</t>
  </si>
  <si>
    <t>Białowiejska</t>
  </si>
  <si>
    <t>PL0037720007752425</t>
  </si>
  <si>
    <t>04045810</t>
  </si>
  <si>
    <t>13,20</t>
  </si>
  <si>
    <t>Starostowo Powiatowe budynek A+B+E 3 fazowy przekładnikowy</t>
  </si>
  <si>
    <t>PL0037720007752526</t>
  </si>
  <si>
    <t>97569027</t>
  </si>
  <si>
    <t xml:space="preserve">Starostowo Powiatowe   budynek C 3 fazowy </t>
  </si>
  <si>
    <t>PL0037720007752627</t>
  </si>
  <si>
    <t>04045520</t>
  </si>
  <si>
    <t>Starostowo Powiatowe bud D- 1 fazowy</t>
  </si>
  <si>
    <t>PL0037720007752728</t>
  </si>
  <si>
    <t>60949741</t>
  </si>
  <si>
    <t>71</t>
  </si>
  <si>
    <t>72</t>
  </si>
  <si>
    <t>73</t>
  </si>
  <si>
    <t>74</t>
  </si>
  <si>
    <t>76</t>
  </si>
  <si>
    <t>77</t>
  </si>
  <si>
    <t>78</t>
  </si>
  <si>
    <t>79</t>
  </si>
  <si>
    <t>81</t>
  </si>
  <si>
    <t>82</t>
  </si>
  <si>
    <t>84</t>
  </si>
  <si>
    <t>91</t>
  </si>
  <si>
    <t>92</t>
  </si>
  <si>
    <t>93</t>
  </si>
  <si>
    <t>94</t>
  </si>
  <si>
    <t>Gimnazjum nr 3 im. Jana Pawła II w Płocku</t>
  </si>
  <si>
    <t>Krakówka</t>
  </si>
  <si>
    <t>PL0037710000022753</t>
  </si>
  <si>
    <t>96462290</t>
  </si>
  <si>
    <t>Gimnazjum Nr 4 im. Obrońców Płocka 1920 roku</t>
  </si>
  <si>
    <t xml:space="preserve">Miodowa </t>
  </si>
  <si>
    <t>PL0037710122594175</t>
  </si>
  <si>
    <t>50643784</t>
  </si>
  <si>
    <t>Gimnazjum Nr 5 im. Zygmunta Padlewskiego w Płocku</t>
  </si>
  <si>
    <t xml:space="preserve">Królowej Jadwigi </t>
  </si>
  <si>
    <t>PL0037710000032655</t>
  </si>
  <si>
    <t>96462246</t>
  </si>
  <si>
    <t>Gimnazjum Nr 6 im. prof. Władysława Szafera</t>
  </si>
  <si>
    <t>PL0037710001481793</t>
  </si>
  <si>
    <t>70256461</t>
  </si>
  <si>
    <t>Harcerski Zespół Pieśni i Tańca "Dzieci Płocka" im. Druha Wacława Milke</t>
  </si>
  <si>
    <t>Placówka wychowania pozaszkolnego</t>
  </si>
  <si>
    <t>PL0037710001503722</t>
  </si>
  <si>
    <t>00067827/1</t>
  </si>
  <si>
    <t>Liceum Ogólnokształcące im. Marszałka Stanisława Małachowskiego</t>
  </si>
  <si>
    <t xml:space="preserve">Liceum </t>
  </si>
  <si>
    <t>Stanisława Małachowskiego</t>
  </si>
  <si>
    <t>PL0037710000031241</t>
  </si>
  <si>
    <t>96637300</t>
  </si>
  <si>
    <t>PL0037710122841527</t>
  </si>
  <si>
    <t>50644092</t>
  </si>
  <si>
    <t>Młodzieżowy Dom Kultury im. Króla Maciusia Pierwszego</t>
  </si>
  <si>
    <t>Dom Kultury - budynek główny placówki</t>
  </si>
  <si>
    <t>PL0037710001799065</t>
  </si>
  <si>
    <t>Dom Kultury - budynek dydaktyczny OJ</t>
  </si>
  <si>
    <t>4 Pułku Strzelców Konnych</t>
  </si>
  <si>
    <t>PL0037710038066759</t>
  </si>
  <si>
    <t>Dom Kultury - budynek Orlika</t>
  </si>
  <si>
    <t>PL0037710110439469</t>
  </si>
  <si>
    <t>Dom Kultury - budynek byłego Gimnazjum nr 2</t>
  </si>
  <si>
    <t>Jakubowskiego</t>
  </si>
  <si>
    <t>PL0037710000784508</t>
  </si>
  <si>
    <t>bud.byłego Gimn.nr 2 - kuchnia</t>
  </si>
  <si>
    <t>PL0037710000492902</t>
  </si>
  <si>
    <t>część budynku - filia MDK</t>
  </si>
  <si>
    <t>PL0037710000077400</t>
  </si>
  <si>
    <t>Miejskie Przedszkole Nr 1 im. Marii Macieszyny w Płocku</t>
  </si>
  <si>
    <t>Tadeusza Kościuszki</t>
  </si>
  <si>
    <t>PL0037710118438232</t>
  </si>
  <si>
    <t>13647197/2</t>
  </si>
  <si>
    <t>Miejskie Przedszkole Nr 2 w Płocku</t>
  </si>
  <si>
    <t>PL0037710108812596</t>
  </si>
  <si>
    <t>96637605</t>
  </si>
  <si>
    <t>Miejskie Przedszkole z Oddziałami Integracyjnymi Nr 3 w Płocku</t>
  </si>
  <si>
    <t>PL0037710006043221</t>
  </si>
  <si>
    <t>94931555/1</t>
  </si>
  <si>
    <t>Miejskie Przedszkole Nr 4 im. Jasia i Małgosi w Płocku</t>
  </si>
  <si>
    <t>18/B</t>
  </si>
  <si>
    <t>PL0037710000028110</t>
  </si>
  <si>
    <t>96462281</t>
  </si>
  <si>
    <t>Miejskie Przedszkole Nr 6 w Płocku</t>
  </si>
  <si>
    <t>Łączniczek</t>
  </si>
  <si>
    <t>PL0037710004545983</t>
  </si>
  <si>
    <t>71435586/2</t>
  </si>
  <si>
    <t>PL0037710004138381</t>
  </si>
  <si>
    <t>99865446/1</t>
  </si>
  <si>
    <t>Miejskie Przedszkole nr 8 w Płocku</t>
  </si>
  <si>
    <t>Św. Wojciecha</t>
  </si>
  <si>
    <t>1b</t>
  </si>
  <si>
    <t>PL0037710112362901</t>
  </si>
  <si>
    <t>97568905</t>
  </si>
  <si>
    <t>PL0037710112353706</t>
  </si>
  <si>
    <t>04017643</t>
  </si>
  <si>
    <t>Miejskie Przedszkole Nr 9 w Płocku</t>
  </si>
  <si>
    <t>PL00377100007017312</t>
  </si>
  <si>
    <t>45361545/1</t>
  </si>
  <si>
    <t>Miejskie Przedszkole nr 10 w Płocku</t>
  </si>
  <si>
    <t>M.Skłodowskiej-Curie</t>
  </si>
  <si>
    <t>PL0037710006043423</t>
  </si>
  <si>
    <t>99865292</t>
  </si>
  <si>
    <t>Miejskie Przedszkole Nr 11 w Płocku</t>
  </si>
  <si>
    <t>ul. Bielska</t>
  </si>
  <si>
    <t>26/1</t>
  </si>
  <si>
    <t>PL0037710006043827</t>
  </si>
  <si>
    <t>00085960/1</t>
  </si>
  <si>
    <t>Miejskie Przedszkole Nr 12</t>
  </si>
  <si>
    <t>PL0037710000852004</t>
  </si>
  <si>
    <t>47304275/1</t>
  </si>
  <si>
    <t>Miejskie Przedszkole Nr 13 w Płocku</t>
  </si>
  <si>
    <t>PL0037710038215188</t>
  </si>
  <si>
    <t>96637241</t>
  </si>
  <si>
    <t>Miejskie Przedszkole Nr 14 w Płocku</t>
  </si>
  <si>
    <t>8/1</t>
  </si>
  <si>
    <t>PL0037710000779151</t>
  </si>
  <si>
    <t>71257072/1</t>
  </si>
  <si>
    <t>Miejskie Przedszkole nr 15 w Płocku</t>
  </si>
  <si>
    <t>Piasta Kołodzieja</t>
  </si>
  <si>
    <t>PL0037710000801379</t>
  </si>
  <si>
    <t>99863978</t>
  </si>
  <si>
    <t>Miejskie Przedszkole z Oddziałami Integracyjnymi Nr 16</t>
  </si>
  <si>
    <t>PL0037710003094320</t>
  </si>
  <si>
    <t>3930999/1</t>
  </si>
  <si>
    <t>Miejskie Przedszkole Nr 17 im. Małego Księcia</t>
  </si>
  <si>
    <t>Szymona Kossobudzkiego</t>
  </si>
  <si>
    <t>PL0037710003620443</t>
  </si>
  <si>
    <t>99865475/1</t>
  </si>
  <si>
    <t>Miejskie Przedszkole Nr 19 w Płocku</t>
  </si>
  <si>
    <t>Juliusza Słowackiego</t>
  </si>
  <si>
    <t>PL0037710006043524</t>
  </si>
  <si>
    <t>99865131/1</t>
  </si>
  <si>
    <t>PL0037710006043625</t>
  </si>
  <si>
    <t>41228549/2</t>
  </si>
  <si>
    <t>Miejskie Przedszkole Nr 21 w Płocku</t>
  </si>
  <si>
    <t>Mikołaja Reja</t>
  </si>
  <si>
    <t>PL0037710000289606</t>
  </si>
  <si>
    <t>03940891/2</t>
  </si>
  <si>
    <t>Miejskie Przedszkole Nr 25 w Płocku</t>
  </si>
  <si>
    <t>Kazimierza Wielkiego</t>
  </si>
  <si>
    <t>6/A</t>
  </si>
  <si>
    <t>PL0037710006043019</t>
  </si>
  <si>
    <t>3237214/1</t>
  </si>
  <si>
    <t>PL0037710006043120</t>
  </si>
  <si>
    <t>00087264/2</t>
  </si>
  <si>
    <t>Miejskie Przedszkole Nr 27 w Płocku</t>
  </si>
  <si>
    <t>PL0037710006044029</t>
  </si>
  <si>
    <t>99865124/1</t>
  </si>
  <si>
    <t>Miejskie Przedszkola Nr 29 w Płocku</t>
  </si>
  <si>
    <t>Jana Kochanowskiego</t>
  </si>
  <si>
    <t>PL0037710121876981</t>
  </si>
  <si>
    <t>50643812/1</t>
  </si>
  <si>
    <t>Miejskie Przedszkole z Oddziałami Integracyjnymi nr 31 w Płocku</t>
  </si>
  <si>
    <t>PL0037710004413419</t>
  </si>
  <si>
    <t>70668084/1</t>
  </si>
  <si>
    <t>PL0037710004413520</t>
  </si>
  <si>
    <t>97568808/1</t>
  </si>
  <si>
    <t>Miejskie Przedszkole z Oddziałami Integracyjnymi Nr 33 im. Jean'a Vanier w Płocku</t>
  </si>
  <si>
    <t>Zygmunta Padlewskiego</t>
  </si>
  <si>
    <t>PL0037710000823308</t>
  </si>
  <si>
    <t>99865543/1</t>
  </si>
  <si>
    <t>Miejskie Przedszkole Nr 34 im. Kubusia Puchatka i Jego Przyjaciół w Płocku</t>
  </si>
  <si>
    <t xml:space="preserve">Pocztowa </t>
  </si>
  <si>
    <t>PL0037710036412002</t>
  </si>
  <si>
    <t>94931554</t>
  </si>
  <si>
    <t xml:space="preserve">Harcerska </t>
  </si>
  <si>
    <t>99865567</t>
  </si>
  <si>
    <t>Miejskie Przedszkole Nr 37</t>
  </si>
  <si>
    <t>PL0037710106608777</t>
  </si>
  <si>
    <t>99865560</t>
  </si>
  <si>
    <t>Ogólnokształcąca Szkoła Muzyczna I Stopnia</t>
  </si>
  <si>
    <t xml:space="preserve">Kolegialna </t>
  </si>
  <si>
    <t>PL0037710000389434</t>
  </si>
  <si>
    <t>00051827/1</t>
  </si>
  <si>
    <t>Poradnia Psychologiczno-Pedagogiczna Nr 1 dla Dzieci ze Specjalnymi Potrzebami Edukacyjnymi w Płocku</t>
  </si>
  <si>
    <t>21 Stycznia</t>
  </si>
  <si>
    <t>PL0037710000314864</t>
  </si>
  <si>
    <t>00087023/1</t>
  </si>
  <si>
    <t>PL0037710000542513</t>
  </si>
  <si>
    <t>00087061/1</t>
  </si>
  <si>
    <t>Poradnia Psychologiczno-Pedagogiczna nr 2 w Płocku</t>
  </si>
  <si>
    <t>PL0037710117407507</t>
  </si>
  <si>
    <t>71482746/1</t>
  </si>
  <si>
    <t>Specjalny Ośrodek Szkolno-Wychowawczy Nr 1 im. Księdza Jana Twardowskiego w Płocku</t>
  </si>
  <si>
    <t>Harcerza Antolka Gradowskiego</t>
  </si>
  <si>
    <t>PL0037710006041403</t>
  </si>
  <si>
    <t>95215596/1</t>
  </si>
  <si>
    <t>Specjalny Ośrodek Szkolno-Wychowawczy Nr 2 w Płocku</t>
  </si>
  <si>
    <t>Ks. Ignacego Lasockiego</t>
  </si>
  <si>
    <t>PL0037710000720749</t>
  </si>
  <si>
    <t>71247657/1</t>
  </si>
  <si>
    <t>Szkoła Podstawowa Nr 1 im. Braci Jeziorowskich w Płocku</t>
  </si>
  <si>
    <t>Vuka Karadźica</t>
  </si>
  <si>
    <t>PL0037710001312752</t>
  </si>
  <si>
    <t>97568531/1</t>
  </si>
  <si>
    <t>Szkoła Podstawowa Nr 3 w Płocku</t>
  </si>
  <si>
    <t>PL0037710003620544</t>
  </si>
  <si>
    <t>97568967/1</t>
  </si>
  <si>
    <t xml:space="preserve">Szkoła Podstawowa Nr 5 im. Władysława Broniewskiego w Płocku </t>
  </si>
  <si>
    <t>Cicha</t>
  </si>
  <si>
    <t>12/A</t>
  </si>
  <si>
    <t>PL0037710003303979</t>
  </si>
  <si>
    <t>99865531/1</t>
  </si>
  <si>
    <t>PL0037710003304080</t>
  </si>
  <si>
    <t>00170776/1</t>
  </si>
  <si>
    <t>Boisko Orlik</t>
  </si>
  <si>
    <t>PL0037710115409711</t>
  </si>
  <si>
    <t>00051969/2</t>
  </si>
  <si>
    <t>Szkoła Podstawowa nr 6</t>
  </si>
  <si>
    <t>PL0037710000932331</t>
  </si>
  <si>
    <t>99865312</t>
  </si>
  <si>
    <t>Szkoła Podstawowa z Oddziałami Integracyjnymi Nr 11 im. Bolesława Chrobrego</t>
  </si>
  <si>
    <t>PL0037710000503915</t>
  </si>
  <si>
    <t>50644057</t>
  </si>
  <si>
    <t>Szkoła Podstawowa Nr 12 im. Miry Zimińskiej-Sygietyńskiej w Płocku</t>
  </si>
  <si>
    <t>PL0037710000374276</t>
  </si>
  <si>
    <t>95585685/1</t>
  </si>
  <si>
    <t>Szkoła Podstawowa Nr 13 im. Jana Brzechwy w Płocku</t>
  </si>
  <si>
    <t>PL0037710001504934</t>
  </si>
  <si>
    <t>13830478/1</t>
  </si>
  <si>
    <t>Szkoła Podstawowa Nr 15 im. św. Franciszka z Asyżu w Płocku</t>
  </si>
  <si>
    <t>Przyszkolna</t>
  </si>
  <si>
    <t>PL0037740019235876</t>
  </si>
  <si>
    <t>70841490/1</t>
  </si>
  <si>
    <t>PL0037740019236078</t>
  </si>
  <si>
    <t>03753939/3</t>
  </si>
  <si>
    <t>Piasta Kolodzieja</t>
  </si>
  <si>
    <t>PL0037710119058123</t>
  </si>
  <si>
    <t>99865488</t>
  </si>
  <si>
    <t>Szkoła Podstawowa Nr 17 im. Tadeusza Kościuszki</t>
  </si>
  <si>
    <t>13a</t>
  </si>
  <si>
    <t>PL0037710037711903</t>
  </si>
  <si>
    <t>96150687</t>
  </si>
  <si>
    <t>Szkoła Podstawowa Nr 18 im. Jana Zygmunta Jakubowskiego</t>
  </si>
  <si>
    <t>PL0037710000031342</t>
  </si>
  <si>
    <t>96637203</t>
  </si>
  <si>
    <t>Szkoła Podstawowa Nr 20 im. Władysława Broniewskiego</t>
  </si>
  <si>
    <t>Janusza Korczaka</t>
  </si>
  <si>
    <t>PL0037710004663393</t>
  </si>
  <si>
    <t>50640973/1</t>
  </si>
  <si>
    <t>Szkoła Podstawowa z Oddziałami Integracyjnymi Nr 22 im. Janusza Korczaka w Płocku</t>
  </si>
  <si>
    <t>PL0037710000676289</t>
  </si>
  <si>
    <t>99865579/1</t>
  </si>
  <si>
    <t>PL0037710037087160</t>
  </si>
  <si>
    <t>95647382</t>
  </si>
  <si>
    <t>95647393</t>
  </si>
  <si>
    <t>Szkoła Podstawowa z Oddziałami Integracyjnymi Nr 23  im. Armii Krajowej</t>
  </si>
  <si>
    <t xml:space="preserve">Walecznych </t>
  </si>
  <si>
    <t>09-409</t>
  </si>
  <si>
    <t>PL0037710000031847</t>
  </si>
  <si>
    <t>96637303</t>
  </si>
  <si>
    <t>Zespół Szkół nr 1 w Płocku</t>
  </si>
  <si>
    <t>Faustyna Piaska</t>
  </si>
  <si>
    <t>PL0037710037587217</t>
  </si>
  <si>
    <t>Boisko ORLIK</t>
  </si>
  <si>
    <t>PL0037710110944980</t>
  </si>
  <si>
    <t>03947801/1</t>
  </si>
  <si>
    <t>Zespół Szkół nr 2</t>
  </si>
  <si>
    <t>PL0037710000382057</t>
  </si>
  <si>
    <t>99865497/1</t>
  </si>
  <si>
    <t>PL0037710000382158</t>
  </si>
  <si>
    <t>99865596/2</t>
  </si>
  <si>
    <t>PL0037710116097603</t>
  </si>
  <si>
    <t>71341933/3</t>
  </si>
  <si>
    <t>Zespół Szkół Nr 3 w Płocku</t>
  </si>
  <si>
    <t>Łukasiewicz</t>
  </si>
  <si>
    <t>PL0037710037082918</t>
  </si>
  <si>
    <t>95148088</t>
  </si>
  <si>
    <t>Zespół Szkół Nr 5 w Płocku</t>
  </si>
  <si>
    <t>Gen. Tadeusza Kutrzeby</t>
  </si>
  <si>
    <t>2/A</t>
  </si>
  <si>
    <t>PL0037710000021743</t>
  </si>
  <si>
    <t>96462276</t>
  </si>
  <si>
    <t>Zespół Szkół nr 6</t>
  </si>
  <si>
    <t>PL0037710000028413</t>
  </si>
  <si>
    <t>96462803</t>
  </si>
  <si>
    <t>PL0037710000494518</t>
  </si>
  <si>
    <t>95647407</t>
  </si>
  <si>
    <t>Internat przy LO. im. Wł. Jagiełły</t>
  </si>
  <si>
    <t>PL0037710000028312</t>
  </si>
  <si>
    <t>96636799</t>
  </si>
  <si>
    <t>Zespół Szkół Budowlanych Nr 1</t>
  </si>
  <si>
    <t xml:space="preserve">Ignacego Mościckiego </t>
  </si>
  <si>
    <t>PL0037710000103809</t>
  </si>
  <si>
    <t>Zespół Szkół Ekonomiczno-Kupieckich  im. Ludwika Krzywickiego</t>
  </si>
  <si>
    <t xml:space="preserve">Abp. Antoniego Nowowiejskiego </t>
  </si>
  <si>
    <t>PL0037710000031948</t>
  </si>
  <si>
    <t>99482950</t>
  </si>
  <si>
    <t>Zespół Szkół Ogólnokształcących Specjalnych Nr 7</t>
  </si>
  <si>
    <t>PL0037710000080908</t>
  </si>
  <si>
    <t>97568807</t>
  </si>
  <si>
    <t>Zespół Szkół Technicznych w Płocku</t>
  </si>
  <si>
    <t xml:space="preserve">Kilińskiego </t>
  </si>
  <si>
    <t>PL0037710000394484</t>
  </si>
  <si>
    <t>99865580/1</t>
  </si>
  <si>
    <t>Hala</t>
  </si>
  <si>
    <t>4/A</t>
  </si>
  <si>
    <t>PL0037710000069608</t>
  </si>
  <si>
    <t>99865045</t>
  </si>
  <si>
    <t xml:space="preserve">Norbertańska </t>
  </si>
  <si>
    <t>PL0037710118898980</t>
  </si>
  <si>
    <t>70085529/3</t>
  </si>
  <si>
    <t>Zespół Szkół Usług i Przedsiębiorczości im. Abpa. A. J. Nowowiejskiego w Płocku</t>
  </si>
  <si>
    <t>PL0037710006041504</t>
  </si>
  <si>
    <t>99865590/1</t>
  </si>
  <si>
    <t>Zespół Szkół Zawodowych im. MSC w Płocku</t>
  </si>
  <si>
    <t>PL0037710000491181</t>
  </si>
  <si>
    <t>99865500/1</t>
  </si>
  <si>
    <t>Bursa Płocka</t>
  </si>
  <si>
    <t>Placówka Oświatowa</t>
  </si>
  <si>
    <t>PL0037710122339753</t>
  </si>
  <si>
    <t>50644058</t>
  </si>
  <si>
    <t>Zarząd Jednostek Oświatowych</t>
  </si>
  <si>
    <t>biuro</t>
  </si>
  <si>
    <t>PL0037710000283643</t>
  </si>
  <si>
    <t>70915255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</si>
  <si>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</si>
  <si>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</si>
  <si>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</si>
  <si>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</si>
  <si>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</si>
  <si>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</si>
  <si>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</si>
  <si>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</si>
  <si>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</si>
  <si>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</si>
  <si>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</si>
  <si>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</si>
  <si>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</si>
  <si>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</si>
  <si>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</si>
  <si>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</si>
  <si>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</si>
  <si>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</si>
  <si>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</si>
  <si>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</si>
  <si>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</si>
  <si>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</si>
  <si>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</si>
  <si>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</si>
  <si>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</si>
  <si>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</si>
  <si>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</si>
  <si>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</si>
  <si>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</si>
  <si>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</si>
  <si>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</si>
  <si>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</si>
  <si>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</si>
  <si>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</si>
  <si>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</si>
  <si>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</si>
  <si>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</si>
  <si>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</si>
  <si>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</si>
  <si>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</si>
  <si>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</si>
  <si>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</si>
  <si>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</si>
  <si>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</si>
  <si>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</si>
  <si>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</si>
  <si>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</si>
  <si>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</si>
  <si>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</si>
  <si>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</si>
  <si>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</si>
  <si>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</si>
  <si>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</si>
  <si>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</si>
  <si>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</si>
  <si>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</si>
  <si>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Gmina – Miasto Płock</t>
  </si>
  <si>
    <t>3c</t>
  </si>
  <si>
    <t>PL0037710000352048</t>
  </si>
  <si>
    <t>70666256/1</t>
  </si>
  <si>
    <t>parking</t>
  </si>
  <si>
    <t>PL0037710117221991</t>
  </si>
  <si>
    <t>80769330/2</t>
  </si>
  <si>
    <t>Gmina - Miasto Płock</t>
  </si>
  <si>
    <t>157</t>
  </si>
  <si>
    <t>Zespół Szkół Zawodowych im. J. Ruszkowskiego</t>
  </si>
  <si>
    <t>Zespół Szkół Zawodowych</t>
  </si>
  <si>
    <t>Al.Tysiąclecia</t>
  </si>
  <si>
    <t>PL0037720000044662</t>
  </si>
  <si>
    <t>96462985</t>
  </si>
  <si>
    <t>Zespół Szkół Zawodowych im. J. Ruszkowskiego w Pułtusku</t>
  </si>
  <si>
    <t>158</t>
  </si>
  <si>
    <t>Zarząd Dróg Powiatowych w Pułtusku</t>
  </si>
  <si>
    <t>PL0037720013184122</t>
  </si>
  <si>
    <t>Al. Tysiąclecia</t>
  </si>
  <si>
    <t>PL0037720013184223</t>
  </si>
  <si>
    <t>00149729/1</t>
  </si>
  <si>
    <t>61019234/2</t>
  </si>
  <si>
    <t>Powiat Otwocki</t>
  </si>
  <si>
    <t>Powiat Piaseczyński</t>
  </si>
  <si>
    <t>Powiat Pułtuski</t>
  </si>
  <si>
    <t>Książnica Płocka im. Władysława Broniewskiego</t>
  </si>
  <si>
    <t>Książnica Płocka</t>
  </si>
  <si>
    <t>Szkoła Podstawowa Nr 16 im. Mikołaja Kopernika w Płocku</t>
  </si>
  <si>
    <t>Powiatowa Poradnia Psychologiczno-Pedagogiczna w Otwocku</t>
  </si>
  <si>
    <t>Zespół Medycznych Szkół Policealnych w Przasnyszu</t>
  </si>
  <si>
    <t>Zespół Szkół Zawodowych im. Ppor. E.Gierczak</t>
  </si>
  <si>
    <t>1160191779</t>
  </si>
  <si>
    <t>5A</t>
  </si>
  <si>
    <t>C12B</t>
  </si>
  <si>
    <t>klatka schodowa</t>
  </si>
  <si>
    <t>mała scena</t>
  </si>
  <si>
    <t>biuro ARS I piętro</t>
  </si>
  <si>
    <t>6/8/10</t>
  </si>
  <si>
    <t>5 lok.6A</t>
  </si>
  <si>
    <t>5 lok.6B</t>
  </si>
  <si>
    <t>plac 13- stu Straconych</t>
  </si>
  <si>
    <t>Plac Starego Rynku</t>
  </si>
  <si>
    <t>022665001</t>
  </si>
  <si>
    <t>PL_ZEWD_1435000351_04</t>
  </si>
  <si>
    <t>PL_ZEWD_1435000901_07</t>
  </si>
  <si>
    <t>213357</t>
  </si>
  <si>
    <t>907894</t>
  </si>
  <si>
    <t>PL_ZEWD_1435000955_00</t>
  </si>
  <si>
    <t>PL_ZEWD_1435000461_01</t>
  </si>
  <si>
    <t>PL_ZEWD_1435000925_03</t>
  </si>
  <si>
    <t>PL_ZEWD_1435000923_09</t>
  </si>
  <si>
    <t>Powstańców Styczniowych Promenada n.Wisłą</t>
  </si>
  <si>
    <t>Ośrodek  Opiekuńczo - Wychowawczy J.B.</t>
  </si>
  <si>
    <t>Rodzinny Dom Dziecka Nr 1 w Płocku</t>
  </si>
  <si>
    <t>Rodzinny Dom Dziecka Nr 2 w Płocku</t>
  </si>
  <si>
    <t>Rodzinny Dom Dziecka Nr 3 w Płocku</t>
  </si>
  <si>
    <t>Rodzinny Dom Dziecka Nr 4 w Płocku</t>
  </si>
  <si>
    <t>00065926/4</t>
  </si>
  <si>
    <t>00085874/5</t>
  </si>
  <si>
    <t>00085871/6</t>
  </si>
  <si>
    <t>35065775</t>
  </si>
  <si>
    <t>PL0037710000077504</t>
  </si>
  <si>
    <t>00086699</t>
  </si>
  <si>
    <t>159</t>
  </si>
  <si>
    <t>161</t>
  </si>
  <si>
    <t>162</t>
  </si>
  <si>
    <t>163</t>
  </si>
  <si>
    <t>164</t>
  </si>
  <si>
    <t>165</t>
  </si>
  <si>
    <t>PGE Dystrybucja O/ Lublin</t>
  </si>
  <si>
    <t>PGE Dystrybucja O/ Zamość</t>
  </si>
  <si>
    <t>PL_ZKED_100001730977</t>
  </si>
  <si>
    <t>PGE Dystrybucja O/ Skarżysko-Kamienna</t>
  </si>
  <si>
    <t>PL0037710005104341</t>
  </si>
  <si>
    <t>Energa Operator O/Płock</t>
  </si>
  <si>
    <t>Książnica Miejska Dz. Zbiorów Spec. i parking</t>
  </si>
  <si>
    <t xml:space="preserve">Specjalny Ośrodek Szkolno-Wychowawczy Nr 1 im. M. Konopnickiej </t>
  </si>
  <si>
    <t>PZP Opiekuńczo-Wychowawczych w Konstancinie-Jeziornie</t>
  </si>
  <si>
    <t>Miejskie Przedszkole Nr 34 im. Kubusia Puchatka i Jego Przyjaciół</t>
  </si>
  <si>
    <t xml:space="preserve">Poradnia Psychologiczno-Pedagogiczna Nr 1 </t>
  </si>
  <si>
    <t xml:space="preserve">Specjalny Ośrodek Szkolno-Wychowawczy Nr 1 </t>
  </si>
  <si>
    <t>Szkoła Podstawowa z Oddziałami Integracyjnymi Nr 11 im. B. Chrobrego</t>
  </si>
  <si>
    <t>Szkoła Podstawowa z Oddziałami Integracyjnymi Nr 22 im. J.Korczaka</t>
  </si>
  <si>
    <t>Szkoła Podstawowa z Oddziałami Integracyjnymi Nr 23</t>
  </si>
  <si>
    <t>Przedsiębiorstwo Usług Komunalnych w Ciechanowie Sp. z o.o.</t>
  </si>
  <si>
    <t>Szpital Powiatowy w Puusku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</si>
</sst>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2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rgb="FF00206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0" fontId="7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1">
    <xf numFmtId="0" fontId="0" fillId="0" borderId="0" xfId="0"/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0" fillId="0" borderId="0" xfId="0" applyNumberFormat="1"/>
    <xf numFmtId="49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10" fillId="4" borderId="2" xfId="1" applyNumberFormat="1" applyFont="1" applyFill="1" applyBorder="1" applyAlignment="1">
      <alignment horizontal="right" vertical="center"/>
    </xf>
    <xf numFmtId="1" fontId="7" fillId="0" borderId="2" xfId="0" applyNumberFormat="1" applyFont="1" applyBorder="1" applyAlignment="1">
      <alignment horizontal="center" vertical="center"/>
    </xf>
    <xf numFmtId="4" fontId="10" fillId="0" borderId="0" xfId="0" applyNumberFormat="1" applyFont="1"/>
    <xf numFmtId="0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4" fontId="7" fillId="0" borderId="0" xfId="0" applyNumberFormat="1" applyFont="1"/>
    <xf numFmtId="17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" fontId="7" fillId="0" borderId="6" xfId="1" applyNumberFormat="1" applyFont="1" applyFill="1" applyBorder="1" applyAlignment="1">
      <alignment horizontal="right" vertical="center"/>
    </xf>
    <xf numFmtId="49" fontId="7" fillId="8" borderId="5" xfId="0" applyNumberFormat="1" applyFont="1" applyFill="1" applyBorder="1" applyAlignment="1">
      <alignment horizontal="center" vertical="center"/>
    </xf>
    <xf numFmtId="4" fontId="10" fillId="8" borderId="0" xfId="0" applyNumberFormat="1" applyFont="1" applyFill="1" applyBorder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3" fontId="7" fillId="0" borderId="0" xfId="1" applyFont="1" applyAlignment="1">
      <alignment horizontal="center" vertical="center"/>
    </xf>
    <xf numFmtId="4" fontId="7" fillId="0" borderId="0" xfId="1" applyNumberFormat="1" applyFont="1" applyFill="1" applyAlignment="1">
      <alignment horizontal="right" vertical="center"/>
    </xf>
    <xf numFmtId="4" fontId="10" fillId="0" borderId="0" xfId="1" applyNumberFormat="1" applyFont="1" applyFill="1" applyAlignment="1">
      <alignment horizontal="right" vertical="center"/>
    </xf>
    <xf numFmtId="4" fontId="7" fillId="0" borderId="2" xfId="1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3" fontId="9" fillId="0" borderId="0" xfId="1" applyFont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3" fontId="9" fillId="0" borderId="0" xfId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/>
    <xf numFmtId="0" fontId="7" fillId="0" borderId="3" xfId="0" applyFont="1" applyBorder="1"/>
    <xf numFmtId="0" fontId="0" fillId="0" borderId="3" xfId="0" applyBorder="1"/>
    <xf numFmtId="3" fontId="10" fillId="5" borderId="1" xfId="0" applyNumberFormat="1" applyFont="1" applyFill="1" applyBorder="1"/>
    <xf numFmtId="4" fontId="0" fillId="0" borderId="12" xfId="0" applyNumberFormat="1" applyBorder="1"/>
    <xf numFmtId="4" fontId="0" fillId="0" borderId="13" xfId="0" applyNumberFormat="1" applyBorder="1"/>
    <xf numFmtId="4" fontId="0" fillId="7" borderId="14" xfId="0" applyNumberFormat="1" applyFill="1" applyBorder="1"/>
    <xf numFmtId="4" fontId="0" fillId="0" borderId="15" xfId="0" applyNumberFormat="1" applyBorder="1"/>
    <xf numFmtId="4" fontId="0" fillId="7" borderId="16" xfId="0" applyNumberFormat="1" applyFill="1" applyBorder="1"/>
    <xf numFmtId="3" fontId="10" fillId="5" borderId="17" xfId="0" applyNumberFormat="1" applyFont="1" applyFill="1" applyBorder="1"/>
    <xf numFmtId="3" fontId="10" fillId="5" borderId="18" xfId="0" applyNumberFormat="1" applyFont="1" applyFill="1" applyBorder="1"/>
    <xf numFmtId="3" fontId="10" fillId="5" borderId="19" xfId="0" applyNumberFormat="1" applyFont="1" applyFill="1" applyBorder="1"/>
    <xf numFmtId="4" fontId="7" fillId="0" borderId="1" xfId="0" applyNumberFormat="1" applyFont="1" applyBorder="1"/>
    <xf numFmtId="4" fontId="7" fillId="0" borderId="0" xfId="0" applyNumberFormat="1" applyFont="1" applyAlignment="1">
      <alignment horizontal="center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17" fontId="7" fillId="0" borderId="2" xfId="0" applyNumberFormat="1" applyFont="1" applyFill="1" applyBorder="1" applyAlignment="1">
      <alignment horizontal="center" vertical="center" wrapText="1"/>
    </xf>
    <xf numFmtId="17" fontId="7" fillId="0" borderId="2" xfId="0" applyNumberFormat="1" applyFont="1" applyFill="1" applyBorder="1" applyAlignment="1">
      <alignment horizontal="center" vertical="center" wrapText="1"/>
    </xf>
    <xf numFmtId="4" fontId="17" fillId="0" borderId="2" xfId="1" applyNumberFormat="1" applyFont="1" applyFill="1" applyBorder="1" applyAlignment="1">
      <alignment horizontal="right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43" fontId="10" fillId="0" borderId="0" xfId="1" applyFont="1" applyAlignment="1">
      <alignment horizontal="center" vertical="center"/>
    </xf>
    <xf numFmtId="4" fontId="7" fillId="8" borderId="2" xfId="1" applyNumberFormat="1" applyFont="1" applyFill="1" applyBorder="1" applyAlignment="1">
      <alignment horizontal="right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top"/>
    </xf>
    <xf numFmtId="4" fontId="7" fillId="0" borderId="2" xfId="1" applyNumberFormat="1" applyFont="1" applyFill="1" applyBorder="1" applyAlignment="1">
      <alignment horizontal="right" vertical="top"/>
    </xf>
    <xf numFmtId="4" fontId="7" fillId="0" borderId="7" xfId="1" applyNumberFormat="1" applyFont="1" applyBorder="1" applyAlignment="1">
      <alignment vertical="top"/>
    </xf>
    <xf numFmtId="1" fontId="7" fillId="0" borderId="2" xfId="1" applyNumberFormat="1" applyFont="1" applyBorder="1" applyAlignment="1">
      <alignment horizontal="center" vertical="center"/>
    </xf>
    <xf numFmtId="4" fontId="7" fillId="0" borderId="7" xfId="1" applyNumberFormat="1" applyFont="1" applyBorder="1" applyAlignment="1">
      <alignment vertical="center"/>
    </xf>
    <xf numFmtId="1" fontId="7" fillId="8" borderId="7" xfId="1" applyNumberFormat="1" applyFont="1" applyFill="1" applyBorder="1" applyAlignment="1">
      <alignment horizontal="center" vertical="center"/>
    </xf>
    <xf numFmtId="1" fontId="7" fillId="0" borderId="7" xfId="1" applyNumberFormat="1" applyFont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0" fillId="4" borderId="7" xfId="1" applyNumberFormat="1" applyFont="1" applyFill="1" applyBorder="1" applyAlignment="1">
      <alignment horizontal="right" vertical="center"/>
    </xf>
    <xf numFmtId="1" fontId="7" fillId="0" borderId="2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vertical="center"/>
    </xf>
    <xf numFmtId="1" fontId="7" fillId="4" borderId="7" xfId="1" applyNumberFormat="1" applyFont="1" applyFill="1" applyBorder="1" applyAlignment="1">
      <alignment horizontal="center" vertical="center"/>
    </xf>
    <xf numFmtId="1" fontId="7" fillId="4" borderId="2" xfId="1" applyNumberFormat="1" applyFont="1" applyFill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2" xfId="1" applyNumberFormat="1" applyFont="1" applyBorder="1" applyAlignment="1">
      <alignment vertical="center"/>
    </xf>
    <xf numFmtId="4" fontId="7" fillId="0" borderId="2" xfId="1" applyNumberFormat="1" applyFont="1" applyBorder="1" applyAlignment="1">
      <alignment vertical="center"/>
    </xf>
    <xf numFmtId="1" fontId="7" fillId="4" borderId="1" xfId="1" applyNumberFormat="1" applyFont="1" applyFill="1" applyBorder="1" applyAlignment="1">
      <alignment horizontal="center" vertical="center"/>
    </xf>
    <xf numFmtId="17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10" fillId="4" borderId="1" xfId="1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49" fontId="7" fillId="8" borderId="27" xfId="0" applyNumberFormat="1" applyFont="1" applyFill="1" applyBorder="1" applyAlignment="1">
      <alignment horizontal="center" vertical="center"/>
    </xf>
    <xf numFmtId="0" fontId="7" fillId="0" borderId="0" xfId="10" applyFont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49" fontId="7" fillId="0" borderId="0" xfId="10" applyNumberFormat="1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49" fontId="9" fillId="0" borderId="3" xfId="10" applyNumberFormat="1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center" vertical="center" wrapText="1"/>
    </xf>
    <xf numFmtId="49" fontId="7" fillId="0" borderId="2" xfId="10" applyNumberFormat="1" applyFont="1" applyFill="1" applyBorder="1" applyAlignment="1">
      <alignment horizontal="center" vertical="center" wrapText="1" shrinkToFit="1"/>
    </xf>
    <xf numFmtId="49" fontId="7" fillId="0" borderId="2" xfId="10" applyNumberFormat="1" applyFont="1" applyFill="1" applyBorder="1" applyAlignment="1">
      <alignment horizontal="center" vertical="center" wrapText="1"/>
    </xf>
    <xf numFmtId="17" fontId="7" fillId="0" borderId="2" xfId="10" applyNumberFormat="1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/>
    </xf>
    <xf numFmtId="49" fontId="7" fillId="0" borderId="2" xfId="10" applyNumberFormat="1" applyFont="1" applyFill="1" applyBorder="1" applyAlignment="1">
      <alignment horizontal="center" vertical="center"/>
    </xf>
    <xf numFmtId="49" fontId="7" fillId="0" borderId="2" xfId="10" applyNumberFormat="1" applyFont="1" applyBorder="1" applyAlignment="1">
      <alignment horizontal="center" vertical="center"/>
    </xf>
    <xf numFmtId="0" fontId="7" fillId="0" borderId="2" xfId="10" applyFont="1" applyBorder="1" applyAlignment="1">
      <alignment horizontal="center" vertical="center"/>
    </xf>
    <xf numFmtId="4" fontId="10" fillId="4" borderId="2" xfId="10" applyNumberFormat="1" applyFont="1" applyFill="1" applyBorder="1" applyAlignment="1">
      <alignment horizontal="right" vertical="center"/>
    </xf>
    <xf numFmtId="0" fontId="7" fillId="8" borderId="4" xfId="10" applyFont="1" applyFill="1" applyBorder="1" applyAlignment="1">
      <alignment horizontal="center" vertical="center"/>
    </xf>
    <xf numFmtId="49" fontId="7" fillId="8" borderId="4" xfId="10" applyNumberFormat="1" applyFont="1" applyFill="1" applyBorder="1" applyAlignment="1">
      <alignment horizontal="center" vertical="center"/>
    </xf>
    <xf numFmtId="4" fontId="10" fillId="8" borderId="0" xfId="10" applyNumberFormat="1" applyFont="1" applyFill="1" applyBorder="1" applyAlignment="1">
      <alignment horizontal="right" vertical="center"/>
    </xf>
    <xf numFmtId="0" fontId="17" fillId="0" borderId="0" xfId="10" applyFont="1" applyAlignment="1">
      <alignment horizontal="center" vertical="center"/>
    </xf>
    <xf numFmtId="0" fontId="17" fillId="0" borderId="2" xfId="10" applyFont="1" applyFill="1" applyBorder="1" applyAlignment="1">
      <alignment horizontal="center" vertical="center" wrapText="1"/>
    </xf>
    <xf numFmtId="49" fontId="17" fillId="0" borderId="2" xfId="10" applyNumberFormat="1" applyFont="1" applyFill="1" applyBorder="1" applyAlignment="1">
      <alignment horizontal="center" vertical="center" wrapText="1" shrinkToFit="1"/>
    </xf>
    <xf numFmtId="49" fontId="17" fillId="0" borderId="2" xfId="10" applyNumberFormat="1" applyFont="1" applyFill="1" applyBorder="1" applyAlignment="1">
      <alignment horizontal="center" vertical="center" wrapText="1"/>
    </xf>
    <xf numFmtId="17" fontId="17" fillId="0" borderId="2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horizontal="center" vertical="center"/>
    </xf>
    <xf numFmtId="49" fontId="17" fillId="0" borderId="2" xfId="10" applyNumberFormat="1" applyFont="1" applyFill="1" applyBorder="1" applyAlignment="1">
      <alignment horizontal="center" vertical="center"/>
    </xf>
    <xf numFmtId="49" fontId="17" fillId="0" borderId="2" xfId="10" applyNumberFormat="1" applyFont="1" applyBorder="1" applyAlignment="1">
      <alignment horizontal="center" vertical="center"/>
    </xf>
    <xf numFmtId="164" fontId="17" fillId="0" borderId="2" xfId="10" applyNumberFormat="1" applyFont="1" applyBorder="1" applyAlignment="1">
      <alignment horizontal="center" vertical="center"/>
    </xf>
    <xf numFmtId="4" fontId="20" fillId="4" borderId="2" xfId="10" applyNumberFormat="1" applyFont="1" applyFill="1" applyBorder="1" applyAlignment="1">
      <alignment horizontal="right" vertical="center"/>
    </xf>
    <xf numFmtId="4" fontId="7" fillId="0" borderId="2" xfId="23" applyNumberFormat="1" applyFont="1" applyFill="1" applyBorder="1" applyAlignment="1">
      <alignment horizontal="right" vertical="center"/>
    </xf>
    <xf numFmtId="0" fontId="16" fillId="0" borderId="2" xfId="10" applyFont="1" applyFill="1" applyBorder="1" applyAlignment="1">
      <alignment horizontal="center" vertical="center" wrapText="1"/>
    </xf>
    <xf numFmtId="0" fontId="7" fillId="4" borderId="2" xfId="10" applyFont="1" applyFill="1" applyBorder="1" applyAlignment="1">
      <alignment horizontal="center" vertical="center"/>
    </xf>
    <xf numFmtId="49" fontId="7" fillId="4" borderId="2" xfId="10" applyNumberFormat="1" applyFont="1" applyFill="1" applyBorder="1" applyAlignment="1">
      <alignment horizontal="center" vertical="center"/>
    </xf>
    <xf numFmtId="49" fontId="14" fillId="0" borderId="2" xfId="10" applyNumberFormat="1" applyFont="1" applyFill="1" applyBorder="1" applyAlignment="1">
      <alignment horizontal="center" vertical="center"/>
    </xf>
    <xf numFmtId="49" fontId="15" fillId="0" borderId="2" xfId="10" applyNumberFormat="1" applyFont="1" applyFill="1" applyBorder="1" applyAlignment="1">
      <alignment horizontal="center" vertical="center"/>
    </xf>
    <xf numFmtId="0" fontId="7" fillId="0" borderId="0" xfId="10"/>
    <xf numFmtId="0" fontId="7" fillId="0" borderId="3" xfId="10" applyFont="1" applyFill="1" applyBorder="1" applyAlignment="1">
      <alignment horizontal="center" vertical="center" wrapText="1"/>
    </xf>
    <xf numFmtId="0" fontId="7" fillId="0" borderId="7" xfId="10" applyFont="1" applyFill="1" applyBorder="1" applyAlignment="1">
      <alignment horizontal="center" vertical="center"/>
    </xf>
    <xf numFmtId="49" fontId="7" fillId="0" borderId="2" xfId="10" applyNumberFormat="1" applyFont="1" applyBorder="1" applyAlignment="1">
      <alignment horizontal="center" vertical="center" wrapText="1"/>
    </xf>
    <xf numFmtId="164" fontId="7" fillId="0" borderId="7" xfId="10" applyNumberFormat="1" applyFont="1" applyBorder="1" applyAlignment="1">
      <alignment horizontal="center" vertical="center"/>
    </xf>
    <xf numFmtId="49" fontId="7" fillId="0" borderId="7" xfId="10" applyNumberFormat="1" applyFont="1" applyFill="1" applyBorder="1" applyAlignment="1">
      <alignment horizontal="center" vertical="center"/>
    </xf>
    <xf numFmtId="164" fontId="7" fillId="0" borderId="2" xfId="10" applyNumberFormat="1" applyFont="1" applyBorder="1" applyAlignment="1">
      <alignment horizontal="center" vertical="center"/>
    </xf>
    <xf numFmtId="0" fontId="7" fillId="0" borderId="25" xfId="10" applyFont="1" applyFill="1" applyBorder="1" applyAlignment="1">
      <alignment horizontal="center" vertical="center"/>
    </xf>
    <xf numFmtId="49" fontId="7" fillId="0" borderId="4" xfId="10" applyNumberFormat="1" applyFont="1" applyFill="1" applyBorder="1" applyAlignment="1">
      <alignment horizontal="center" vertical="center"/>
    </xf>
    <xf numFmtId="49" fontId="7" fillId="0" borderId="4" xfId="10" applyNumberFormat="1" applyFont="1" applyBorder="1" applyAlignment="1">
      <alignment horizontal="center" vertical="center"/>
    </xf>
    <xf numFmtId="164" fontId="7" fillId="0" borderId="26" xfId="10" applyNumberFormat="1" applyFont="1" applyBorder="1" applyAlignment="1">
      <alignment horizontal="center" vertical="center"/>
    </xf>
    <xf numFmtId="4" fontId="10" fillId="4" borderId="7" xfId="10" applyNumberFormat="1" applyFont="1" applyFill="1" applyBorder="1" applyAlignment="1">
      <alignment horizontal="right" vertical="center"/>
    </xf>
    <xf numFmtId="0" fontId="9" fillId="6" borderId="5" xfId="10" applyNumberFormat="1" applyFont="1" applyFill="1" applyBorder="1" applyAlignment="1">
      <alignment vertical="center"/>
    </xf>
    <xf numFmtId="0" fontId="9" fillId="6" borderId="1" xfId="10" applyNumberFormat="1" applyFont="1" applyFill="1" applyBorder="1" applyAlignment="1">
      <alignment vertical="center"/>
    </xf>
    <xf numFmtId="49" fontId="7" fillId="0" borderId="7" xfId="10" applyNumberFormat="1" applyFont="1" applyFill="1" applyBorder="1" applyAlignment="1">
      <alignment horizontal="center" vertical="center" wrapText="1"/>
    </xf>
    <xf numFmtId="49" fontId="7" fillId="0" borderId="7" xfId="10" applyNumberFormat="1" applyFont="1" applyBorder="1" applyAlignment="1">
      <alignment horizontal="center" vertical="center"/>
    </xf>
    <xf numFmtId="0" fontId="7" fillId="0" borderId="0" xfId="10" applyFont="1" applyFill="1" applyAlignment="1">
      <alignment horizontal="center" vertical="center"/>
    </xf>
    <xf numFmtId="49" fontId="7" fillId="0" borderId="7" xfId="10" applyNumberFormat="1" applyFont="1" applyBorder="1" applyAlignment="1">
      <alignment horizontal="center" vertical="center" wrapText="1"/>
    </xf>
    <xf numFmtId="164" fontId="7" fillId="0" borderId="7" xfId="10" applyNumberFormat="1" applyFont="1" applyFill="1" applyBorder="1" applyAlignment="1">
      <alignment horizontal="center" vertical="center"/>
    </xf>
    <xf numFmtId="0" fontId="21" fillId="0" borderId="0" xfId="10" applyFont="1" applyFill="1"/>
    <xf numFmtId="0" fontId="22" fillId="0" borderId="0" xfId="10" applyFont="1" applyFill="1"/>
    <xf numFmtId="2" fontId="17" fillId="0" borderId="2" xfId="10" applyNumberFormat="1" applyFont="1" applyFill="1" applyBorder="1" applyAlignment="1">
      <alignment horizontal="center" vertical="center" wrapText="1"/>
    </xf>
    <xf numFmtId="0" fontId="17" fillId="0" borderId="2" xfId="10" applyNumberFormat="1" applyFont="1" applyFill="1" applyBorder="1" applyAlignment="1">
      <alignment horizontal="center" vertical="center" wrapText="1"/>
    </xf>
    <xf numFmtId="49" fontId="18" fillId="0" borderId="24" xfId="10" applyNumberFormat="1" applyFont="1" applyFill="1" applyBorder="1" applyAlignment="1">
      <alignment horizontal="center" vertical="center"/>
    </xf>
    <xf numFmtId="0" fontId="19" fillId="0" borderId="0" xfId="10" applyFont="1" applyFill="1" applyAlignment="1">
      <alignment horizontal="center" vertical="center"/>
    </xf>
    <xf numFmtId="49" fontId="18" fillId="0" borderId="24" xfId="10" applyNumberFormat="1" applyFont="1" applyFill="1" applyBorder="1" applyAlignment="1">
      <alignment horizontal="center" vertical="center" wrapText="1"/>
    </xf>
    <xf numFmtId="0" fontId="7" fillId="0" borderId="25" xfId="10" applyFont="1" applyFill="1" applyBorder="1" applyAlignment="1">
      <alignment horizontal="center" vertical="top"/>
    </xf>
    <xf numFmtId="49" fontId="7" fillId="0" borderId="2" xfId="10" applyNumberFormat="1" applyFont="1" applyFill="1" applyBorder="1" applyAlignment="1">
      <alignment horizontal="left" vertical="top"/>
    </xf>
    <xf numFmtId="49" fontId="7" fillId="0" borderId="2" xfId="10" applyNumberFormat="1" applyFont="1" applyFill="1" applyBorder="1" applyAlignment="1">
      <alignment horizontal="center" vertical="top"/>
    </xf>
    <xf numFmtId="49" fontId="7" fillId="0" borderId="2" xfId="10" applyNumberFormat="1" applyFont="1" applyBorder="1" applyAlignment="1">
      <alignment horizontal="center" vertical="top"/>
    </xf>
    <xf numFmtId="0" fontId="7" fillId="0" borderId="0" xfId="10" applyFont="1" applyAlignment="1">
      <alignment horizontal="center" vertical="top"/>
    </xf>
    <xf numFmtId="4" fontId="10" fillId="4" borderId="2" xfId="10" applyNumberFormat="1" applyFont="1" applyFill="1" applyBorder="1" applyAlignment="1">
      <alignment horizontal="right" vertical="top"/>
    </xf>
    <xf numFmtId="49" fontId="7" fillId="0" borderId="2" xfId="10" applyNumberFormat="1" applyFont="1" applyFill="1" applyBorder="1" applyAlignment="1">
      <alignment horizontal="left" vertical="center"/>
    </xf>
    <xf numFmtId="0" fontId="7" fillId="0" borderId="0" xfId="10" applyFont="1" applyAlignment="1">
      <alignment horizontal="left" vertical="center"/>
    </xf>
    <xf numFmtId="49" fontId="7" fillId="0" borderId="2" xfId="24" applyNumberFormat="1" applyFont="1" applyBorder="1" applyAlignment="1">
      <alignment horizontal="center" vertical="center" wrapText="1"/>
    </xf>
    <xf numFmtId="49" fontId="7" fillId="0" borderId="2" xfId="24" applyNumberFormat="1" applyFont="1" applyBorder="1" applyAlignment="1">
      <alignment horizontal="center" vertical="center"/>
    </xf>
    <xf numFmtId="49" fontId="7" fillId="8" borderId="2" xfId="10" applyNumberFormat="1" applyFont="1" applyFill="1" applyBorder="1" applyAlignment="1">
      <alignment horizontal="left" vertical="center"/>
    </xf>
    <xf numFmtId="49" fontId="7" fillId="8" borderId="2" xfId="10" applyNumberFormat="1" applyFont="1" applyFill="1" applyBorder="1" applyAlignment="1">
      <alignment horizontal="center" vertical="center"/>
    </xf>
    <xf numFmtId="4" fontId="7" fillId="8" borderId="7" xfId="10" applyNumberFormat="1" applyFont="1" applyFill="1" applyBorder="1" applyAlignment="1">
      <alignment horizontal="right" vertical="center"/>
    </xf>
    <xf numFmtId="0" fontId="7" fillId="8" borderId="0" xfId="10" applyFont="1" applyFill="1" applyAlignment="1">
      <alignment horizontal="center" vertical="center"/>
    </xf>
    <xf numFmtId="2" fontId="7" fillId="0" borderId="0" xfId="10" applyNumberFormat="1" applyFont="1" applyAlignment="1">
      <alignment horizontal="right" vertical="center"/>
    </xf>
    <xf numFmtId="49" fontId="7" fillId="0" borderId="2" xfId="10" applyNumberFormat="1" applyFont="1" applyBorder="1" applyAlignment="1">
      <alignment horizontal="left" vertical="center"/>
    </xf>
    <xf numFmtId="4" fontId="7" fillId="0" borderId="7" xfId="10" applyNumberFormat="1" applyFont="1" applyFill="1" applyBorder="1" applyAlignment="1">
      <alignment horizontal="right" vertical="center"/>
    </xf>
    <xf numFmtId="49" fontId="7" fillId="9" borderId="2" xfId="24" applyNumberFormat="1" applyFont="1" applyFill="1" applyBorder="1" applyAlignment="1">
      <alignment horizontal="center" vertical="center" wrapText="1"/>
    </xf>
    <xf numFmtId="4" fontId="7" fillId="8" borderId="2" xfId="10" applyNumberFormat="1" applyFont="1" applyFill="1" applyBorder="1" applyAlignment="1">
      <alignment horizontal="right" vertical="center"/>
    </xf>
    <xf numFmtId="49" fontId="7" fillId="0" borderId="2" xfId="10" applyNumberFormat="1" applyFont="1" applyFill="1" applyBorder="1" applyAlignment="1">
      <alignment horizontal="left" vertical="center" wrapText="1"/>
    </xf>
    <xf numFmtId="49" fontId="7" fillId="8" borderId="2" xfId="24" applyNumberFormat="1" applyFont="1" applyFill="1" applyBorder="1" applyAlignment="1">
      <alignment horizontal="center" vertical="center" wrapText="1"/>
    </xf>
    <xf numFmtId="0" fontId="7" fillId="8" borderId="0" xfId="10" applyFont="1" applyFill="1" applyAlignment="1">
      <alignment horizontal="left" vertical="center"/>
    </xf>
    <xf numFmtId="0" fontId="7" fillId="4" borderId="7" xfId="10" applyFont="1" applyFill="1" applyBorder="1" applyAlignment="1">
      <alignment horizontal="center" vertical="center"/>
    </xf>
    <xf numFmtId="49" fontId="7" fillId="4" borderId="2" xfId="10" applyNumberFormat="1" applyFont="1" applyFill="1" applyBorder="1" applyAlignment="1">
      <alignment horizontal="left" vertical="center"/>
    </xf>
    <xf numFmtId="0" fontId="7" fillId="0" borderId="2" xfId="24" applyNumberFormat="1" applyFont="1" applyBorder="1" applyAlignment="1">
      <alignment horizontal="center" vertical="center" wrapText="1"/>
    </xf>
    <xf numFmtId="0" fontId="7" fillId="0" borderId="2" xfId="24" applyFont="1" applyFill="1" applyBorder="1" applyAlignment="1" applyProtection="1">
      <alignment horizontal="center" vertical="center" wrapText="1"/>
      <protection locked="0"/>
    </xf>
    <xf numFmtId="49" fontId="7" fillId="0" borderId="2" xfId="24" applyNumberFormat="1" applyFont="1" applyBorder="1" applyAlignment="1">
      <alignment horizontal="left" vertical="center" wrapText="1"/>
    </xf>
    <xf numFmtId="0" fontId="22" fillId="0" borderId="2" xfId="10" applyFont="1" applyBorder="1" applyAlignment="1">
      <alignment horizontal="left" vertical="center"/>
    </xf>
    <xf numFmtId="0" fontId="22" fillId="0" borderId="2" xfId="10" applyFont="1" applyBorder="1" applyAlignment="1">
      <alignment horizontal="center" vertical="center"/>
    </xf>
    <xf numFmtId="0" fontId="22" fillId="0" borderId="0" xfId="10" applyFont="1" applyAlignment="1">
      <alignment vertical="center"/>
    </xf>
    <xf numFmtId="0" fontId="22" fillId="4" borderId="2" xfId="10" applyFont="1" applyFill="1" applyBorder="1" applyAlignment="1">
      <alignment vertical="center"/>
    </xf>
    <xf numFmtId="0" fontId="22" fillId="0" borderId="0" xfId="10" applyFont="1" applyAlignment="1">
      <alignment horizontal="left" vertical="center"/>
    </xf>
    <xf numFmtId="164" fontId="7" fillId="0" borderId="0" xfId="10" applyNumberFormat="1" applyFont="1" applyBorder="1" applyAlignment="1">
      <alignment horizontal="center" vertical="center"/>
    </xf>
    <xf numFmtId="2" fontId="7" fillId="0" borderId="0" xfId="10" applyNumberFormat="1" applyFont="1" applyAlignment="1">
      <alignment horizontal="center" vertical="center"/>
    </xf>
    <xf numFmtId="49" fontId="9" fillId="0" borderId="0" xfId="10" applyNumberFormat="1" applyFont="1" applyAlignment="1">
      <alignment horizontal="left" vertical="center"/>
    </xf>
    <xf numFmtId="49" fontId="7" fillId="0" borderId="0" xfId="10" applyNumberFormat="1" applyFont="1" applyAlignment="1">
      <alignment horizontal="left" vertical="center"/>
    </xf>
    <xf numFmtId="49" fontId="13" fillId="0" borderId="0" xfId="10" applyNumberFormat="1" applyFont="1" applyAlignment="1">
      <alignment horizontal="right" vertical="center"/>
    </xf>
    <xf numFmtId="4" fontId="7" fillId="0" borderId="15" xfId="0" applyNumberFormat="1" applyFont="1" applyBorder="1"/>
    <xf numFmtId="0" fontId="7" fillId="0" borderId="2" xfId="10" applyBorder="1" applyAlignment="1">
      <alignment horizontal="center"/>
    </xf>
    <xf numFmtId="49" fontId="9" fillId="0" borderId="2" xfId="10" applyNumberFormat="1" applyFont="1" applyFill="1" applyBorder="1" applyAlignment="1">
      <alignment horizontal="center" vertical="center"/>
    </xf>
    <xf numFmtId="4" fontId="20" fillId="4" borderId="6" xfId="10" applyNumberFormat="1" applyFont="1" applyFill="1" applyBorder="1" applyAlignment="1">
      <alignment horizontal="right" vertical="center"/>
    </xf>
    <xf numFmtId="0" fontId="7" fillId="8" borderId="0" xfId="10" applyFont="1" applyFill="1" applyBorder="1" applyAlignment="1">
      <alignment horizontal="center" vertical="center"/>
    </xf>
    <xf numFmtId="49" fontId="7" fillId="8" borderId="0" xfId="10" applyNumberFormat="1" applyFont="1" applyFill="1" applyBorder="1" applyAlignment="1">
      <alignment horizontal="center" vertical="center"/>
    </xf>
    <xf numFmtId="0" fontId="7" fillId="8" borderId="0" xfId="10" applyFont="1" applyFill="1" applyBorder="1" applyAlignment="1">
      <alignment horizontal="center" vertical="center"/>
    </xf>
    <xf numFmtId="49" fontId="12" fillId="6" borderId="2" xfId="0" applyNumberFormat="1" applyFont="1" applyFill="1" applyBorder="1" applyAlignment="1">
      <alignment horizontal="center" vertical="center"/>
    </xf>
    <xf numFmtId="17" fontId="7" fillId="0" borderId="23" xfId="0" applyNumberFormat="1" applyFont="1" applyFill="1" applyBorder="1" applyAlignment="1">
      <alignment horizontal="center" vertical="center" wrapText="1"/>
    </xf>
    <xf numFmtId="1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12" fillId="6" borderId="3" xfId="0" applyNumberFormat="1" applyFont="1" applyFill="1" applyBorder="1" applyAlignment="1">
      <alignment horizontal="center" vertical="center"/>
    </xf>
    <xf numFmtId="49" fontId="12" fillId="6" borderId="5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7" fillId="4" borderId="2" xfId="10" applyFont="1" applyFill="1" applyBorder="1" applyAlignment="1">
      <alignment horizontal="center" vertical="center"/>
    </xf>
    <xf numFmtId="49" fontId="12" fillId="6" borderId="2" xfId="10" applyNumberFormat="1" applyFont="1" applyFill="1" applyBorder="1" applyAlignment="1">
      <alignment horizontal="center" vertical="center"/>
    </xf>
    <xf numFmtId="0" fontId="12" fillId="6" borderId="2" xfId="10" applyNumberFormat="1" applyFont="1" applyFill="1" applyBorder="1" applyAlignment="1">
      <alignment horizontal="center" vertical="center"/>
    </xf>
    <xf numFmtId="17" fontId="17" fillId="6" borderId="2" xfId="10" applyNumberFormat="1" applyFont="1" applyFill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/>
    </xf>
    <xf numFmtId="0" fontId="7" fillId="0" borderId="7" xfId="10" applyFont="1" applyBorder="1" applyAlignment="1">
      <alignment horizontal="center" vertical="center"/>
    </xf>
    <xf numFmtId="49" fontId="12" fillId="6" borderId="3" xfId="10" applyNumberFormat="1" applyFont="1" applyFill="1" applyBorder="1" applyAlignment="1">
      <alignment horizontal="center" vertical="center"/>
    </xf>
    <xf numFmtId="49" fontId="12" fillId="6" borderId="5" xfId="10" applyNumberFormat="1" applyFont="1" applyFill="1" applyBorder="1" applyAlignment="1">
      <alignment horizontal="center" vertical="center"/>
    </xf>
    <xf numFmtId="49" fontId="12" fillId="6" borderId="1" xfId="10" applyNumberFormat="1" applyFont="1" applyFill="1" applyBorder="1" applyAlignment="1">
      <alignment horizontal="center" vertical="center"/>
    </xf>
    <xf numFmtId="17" fontId="7" fillId="0" borderId="23" xfId="10" applyNumberFormat="1" applyFont="1" applyFill="1" applyBorder="1" applyAlignment="1">
      <alignment horizontal="center" vertical="center" wrapText="1"/>
    </xf>
    <xf numFmtId="17" fontId="7" fillId="0" borderId="2" xfId="10" applyNumberFormat="1" applyFont="1" applyFill="1" applyBorder="1" applyAlignment="1">
      <alignment horizontal="center" vertical="center" wrapText="1"/>
    </xf>
    <xf numFmtId="0" fontId="7" fillId="4" borderId="2" xfId="10" applyFont="1" applyFill="1" applyBorder="1" applyAlignment="1">
      <alignment horizontal="center" vertical="center"/>
    </xf>
    <xf numFmtId="0" fontId="17" fillId="4" borderId="3" xfId="10" applyFont="1" applyFill="1" applyBorder="1" applyAlignment="1">
      <alignment horizontal="center" vertical="center"/>
    </xf>
    <xf numFmtId="0" fontId="17" fillId="4" borderId="5" xfId="10" applyFont="1" applyFill="1" applyBorder="1" applyAlignment="1">
      <alignment horizontal="center" vertical="center"/>
    </xf>
    <xf numFmtId="0" fontId="17" fillId="4" borderId="1" xfId="10" applyFont="1" applyFill="1" applyBorder="1" applyAlignment="1">
      <alignment horizontal="center" vertical="center"/>
    </xf>
    <xf numFmtId="0" fontId="12" fillId="6" borderId="5" xfId="10" applyNumberFormat="1" applyFont="1" applyFill="1" applyBorder="1" applyAlignment="1">
      <alignment horizontal="center" vertical="center"/>
    </xf>
    <xf numFmtId="0" fontId="12" fillId="6" borderId="1" xfId="10" applyNumberFormat="1" applyFont="1" applyFill="1" applyBorder="1" applyAlignment="1">
      <alignment horizontal="center" vertical="center"/>
    </xf>
    <xf numFmtId="0" fontId="17" fillId="4" borderId="28" xfId="10" applyFont="1" applyFill="1" applyBorder="1" applyAlignment="1">
      <alignment horizontal="center" vertical="center"/>
    </xf>
    <xf numFmtId="0" fontId="17" fillId="4" borderId="27" xfId="10" applyFont="1" applyFill="1" applyBorder="1" applyAlignment="1">
      <alignment horizontal="center" vertical="center"/>
    </xf>
    <xf numFmtId="0" fontId="17" fillId="4" borderId="29" xfId="10" applyFont="1" applyFill="1" applyBorder="1" applyAlignment="1">
      <alignment horizontal="center" vertical="center"/>
    </xf>
    <xf numFmtId="0" fontId="7" fillId="4" borderId="3" xfId="10" applyFont="1" applyFill="1" applyBorder="1" applyAlignment="1">
      <alignment horizontal="center" vertical="center"/>
    </xf>
    <xf numFmtId="0" fontId="7" fillId="4" borderId="5" xfId="10" applyFont="1" applyFill="1" applyBorder="1" applyAlignment="1">
      <alignment horizontal="center" vertical="center"/>
    </xf>
    <xf numFmtId="0" fontId="7" fillId="4" borderId="1" xfId="10" applyFont="1" applyFill="1" applyBorder="1" applyAlignment="1">
      <alignment horizontal="center" vertical="center"/>
    </xf>
    <xf numFmtId="49" fontId="15" fillId="0" borderId="3" xfId="10" applyNumberFormat="1" applyFont="1" applyFill="1" applyBorder="1" applyAlignment="1">
      <alignment horizontal="center" vertical="center"/>
    </xf>
    <xf numFmtId="49" fontId="15" fillId="0" borderId="5" xfId="10" applyNumberFormat="1" applyFont="1" applyFill="1" applyBorder="1" applyAlignment="1">
      <alignment horizontal="center" vertical="center"/>
    </xf>
    <xf numFmtId="49" fontId="15" fillId="0" borderId="1" xfId="10" applyNumberFormat="1" applyFont="1" applyFill="1" applyBorder="1" applyAlignment="1">
      <alignment horizontal="center" vertical="center"/>
    </xf>
    <xf numFmtId="49" fontId="9" fillId="6" borderId="5" xfId="10" applyNumberFormat="1" applyFont="1" applyFill="1" applyBorder="1" applyAlignment="1">
      <alignment horizontal="center" vertical="center"/>
    </xf>
    <xf numFmtId="49" fontId="9" fillId="6" borderId="1" xfId="10" applyNumberFormat="1" applyFont="1" applyFill="1" applyBorder="1" applyAlignment="1">
      <alignment horizontal="center" vertical="center"/>
    </xf>
    <xf numFmtId="17" fontId="7" fillId="0" borderId="3" xfId="10" applyNumberFormat="1" applyFont="1" applyFill="1" applyBorder="1" applyAlignment="1">
      <alignment horizontal="center" vertical="center" wrapText="1"/>
    </xf>
    <xf numFmtId="0" fontId="7" fillId="4" borderId="25" xfId="10" applyFont="1" applyFill="1" applyBorder="1" applyAlignment="1">
      <alignment horizontal="center" vertical="center"/>
    </xf>
    <xf numFmtId="0" fontId="7" fillId="4" borderId="4" xfId="10" applyFont="1" applyFill="1" applyBorder="1" applyAlignment="1">
      <alignment horizontal="center" vertical="center"/>
    </xf>
    <xf numFmtId="0" fontId="7" fillId="4" borderId="26" xfId="10" applyFont="1" applyFill="1" applyBorder="1" applyAlignment="1">
      <alignment horizontal="center" vertical="center"/>
    </xf>
    <xf numFmtId="49" fontId="9" fillId="6" borderId="3" xfId="10" applyNumberFormat="1" applyFont="1" applyFill="1" applyBorder="1" applyAlignment="1">
      <alignment horizontal="center" vertical="center"/>
    </xf>
    <xf numFmtId="2" fontId="17" fillId="6" borderId="2" xfId="10" applyNumberFormat="1" applyFont="1" applyFill="1" applyBorder="1" applyAlignment="1">
      <alignment horizontal="center" vertical="center" wrapText="1"/>
    </xf>
    <xf numFmtId="0" fontId="17" fillId="6" borderId="2" xfId="10" applyNumberFormat="1" applyFont="1" applyFill="1" applyBorder="1" applyAlignment="1">
      <alignment horizontal="center" vertical="center" wrapText="1"/>
    </xf>
    <xf numFmtId="0" fontId="7" fillId="4" borderId="3" xfId="10" applyFont="1" applyFill="1" applyBorder="1" applyAlignment="1">
      <alignment horizontal="center" vertical="top"/>
    </xf>
    <xf numFmtId="0" fontId="7" fillId="4" borderId="5" xfId="10" applyFont="1" applyFill="1" applyBorder="1" applyAlignment="1">
      <alignment horizontal="center" vertical="top"/>
    </xf>
    <xf numFmtId="0" fontId="7" fillId="4" borderId="1" xfId="10" applyFont="1" applyFill="1" applyBorder="1" applyAlignment="1">
      <alignment horizontal="center" vertical="top"/>
    </xf>
    <xf numFmtId="49" fontId="7" fillId="4" borderId="3" xfId="10" applyNumberFormat="1" applyFont="1" applyFill="1" applyBorder="1" applyAlignment="1">
      <alignment horizontal="center" vertical="center"/>
    </xf>
    <xf numFmtId="49" fontId="7" fillId="4" borderId="5" xfId="10" applyNumberFormat="1" applyFont="1" applyFill="1" applyBorder="1" applyAlignment="1">
      <alignment horizontal="center" vertical="center"/>
    </xf>
    <xf numFmtId="49" fontId="7" fillId="4" borderId="1" xfId="10" applyNumberFormat="1" applyFont="1" applyFill="1" applyBorder="1" applyAlignment="1">
      <alignment horizontal="center" vertical="center"/>
    </xf>
    <xf numFmtId="0" fontId="22" fillId="4" borderId="3" xfId="10" applyFont="1" applyFill="1" applyBorder="1" applyAlignment="1">
      <alignment horizontal="center" vertical="center"/>
    </xf>
    <xf numFmtId="0" fontId="22" fillId="4" borderId="5" xfId="10" applyFont="1" applyFill="1" applyBorder="1" applyAlignment="1">
      <alignment horizontal="center" vertical="center"/>
    </xf>
    <xf numFmtId="0" fontId="22" fillId="4" borderId="1" xfId="1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4" fontId="10" fillId="3" borderId="20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/>
    </xf>
    <xf numFmtId="4" fontId="10" fillId="3" borderId="22" xfId="0" applyNumberFormat="1" applyFont="1" applyFill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6" borderId="8" xfId="0" applyNumberFormat="1" applyFont="1" applyFill="1" applyBorder="1" applyAlignment="1">
      <alignment horizontal="center"/>
    </xf>
    <xf numFmtId="3" fontId="10" fillId="6" borderId="10" xfId="0" applyNumberFormat="1" applyFont="1" applyFill="1" applyBorder="1" applyAlignment="1">
      <alignment horizontal="center"/>
    </xf>
    <xf numFmtId="3" fontId="10" fillId="6" borderId="9" xfId="0" applyNumberFormat="1" applyFont="1" applyFill="1" applyBorder="1" applyAlignment="1">
      <alignment horizontal="center"/>
    </xf>
    <xf numFmtId="17" fontId="7" fillId="4" borderId="8" xfId="0" applyNumberFormat="1" applyFont="1" applyFill="1" applyBorder="1" applyAlignment="1">
      <alignment horizontal="center" vertical="center"/>
    </xf>
    <xf numFmtId="17" fontId="7" fillId="4" borderId="10" xfId="0" applyNumberFormat="1" applyFont="1" applyFill="1" applyBorder="1" applyAlignment="1">
      <alignment horizontal="center" vertical="center"/>
    </xf>
    <xf numFmtId="17" fontId="7" fillId="4" borderId="9" xfId="0" applyNumberFormat="1" applyFont="1" applyFill="1" applyBorder="1" applyAlignment="1">
      <alignment horizontal="center" vertical="center"/>
    </xf>
    <xf numFmtId="0" fontId="7" fillId="4" borderId="8" xfId="0" applyNumberFormat="1" applyFont="1" applyFill="1" applyBorder="1" applyAlignment="1">
      <alignment horizontal="center" vertical="center"/>
    </xf>
    <xf numFmtId="0" fontId="7" fillId="4" borderId="10" xfId="0" applyNumberFormat="1" applyFont="1" applyFill="1" applyBorder="1" applyAlignment="1">
      <alignment horizontal="center" vertical="center"/>
    </xf>
    <xf numFmtId="0" fontId="7" fillId="4" borderId="9" xfId="0" applyNumberFormat="1" applyFont="1" applyFill="1" applyBorder="1" applyAlignment="1">
      <alignment horizontal="center" vertical="center"/>
    </xf>
  </cellXfs>
  <cellStyles count="25">
    <cellStyle name="Dziesiętny" xfId="1" builtinId="3"/>
    <cellStyle name="Dziesiętny 2" xfId="3"/>
    <cellStyle name="Dziesiętny 2 2" xfId="12"/>
    <cellStyle name="Dziesiętny 2 3" xfId="19"/>
    <cellStyle name="Dziesiętny 2 4" xfId="23"/>
    <cellStyle name="Dziesiętny 3" xfId="7"/>
    <cellStyle name="Dziesiętny 3 2" xfId="16"/>
    <cellStyle name="Normalny" xfId="0" builtinId="0"/>
    <cellStyle name="Normalny 2" xfId="2"/>
    <cellStyle name="Normalny 2 2" xfId="11"/>
    <cellStyle name="Normalny 2 3" xfId="18"/>
    <cellStyle name="Normalny 2 4" xfId="24"/>
    <cellStyle name="Normalny 3" xfId="5"/>
    <cellStyle name="Normalny 3 2" xfId="14"/>
    <cellStyle name="Normalny 4" xfId="9"/>
    <cellStyle name="Normalny 4 2" xfId="17"/>
    <cellStyle name="Normalny 4 2 2" xfId="21"/>
    <cellStyle name="Normalny 5" xfId="10"/>
    <cellStyle name="Procentowy 2" xfId="4"/>
    <cellStyle name="Procentowy 2 2" xfId="13"/>
    <cellStyle name="Procentowy 2 3" xfId="20"/>
    <cellStyle name="Procentowy 3" xfId="6"/>
    <cellStyle name="Procentowy 3 2" xfId="15"/>
    <cellStyle name="Procentowy 4" xfId="8"/>
    <cellStyle name="Walutowy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73"/>
  <sheetViews>
    <sheetView topLeftCell="A2" zoomScale="80" zoomScaleNormal="80" workbookViewId="0">
      <selection activeCell="G24" sqref="G24"/>
    </sheetView>
  </sheetViews>
  <sheetFormatPr defaultRowHeight="12.75"/>
  <cols>
    <col min="1" max="1" width="6.7109375" style="3" customWidth="1"/>
    <col min="2" max="2" width="32.7109375" style="15" customWidth="1"/>
    <col min="3" max="3" width="32.5703125" style="15" customWidth="1"/>
    <col min="4" max="4" width="44.140625" style="15" bestFit="1" customWidth="1"/>
    <col min="5" max="5" width="6.7109375" style="15" customWidth="1"/>
    <col min="6" max="6" width="10.5703125" style="15" customWidth="1"/>
    <col min="7" max="7" width="16.7109375" style="15" customWidth="1"/>
    <col min="8" max="8" width="30.42578125" style="15" customWidth="1"/>
    <col min="9" max="9" width="13" style="15" customWidth="1"/>
    <col min="10" max="10" width="11.28515625" style="24" bestFit="1" customWidth="1"/>
    <col min="11" max="11" width="9.42578125" style="26" customWidth="1"/>
    <col min="12" max="12" width="13.28515625" style="3" customWidth="1"/>
    <col min="13" max="14" width="13.28515625" style="40" customWidth="1"/>
    <col min="15" max="17" width="13.28515625" style="3" customWidth="1"/>
    <col min="18" max="18" width="36.85546875" style="3" bestFit="1" customWidth="1"/>
    <col min="19" max="19" width="9.140625" style="3"/>
    <col min="20" max="21" width="10.28515625" style="3" bestFit="1" customWidth="1"/>
    <col min="22" max="16384" width="9.140625" style="3"/>
  </cols>
  <sheetData>
    <row r="1" spans="1:18" ht="13.5" hidden="1" customHeight="1">
      <c r="L1" s="41">
        <f t="shared" ref="L1:Q1" si="0">L83+L187+L269+L361+L672+L728</f>
        <v>2977561</v>
      </c>
      <c r="M1" s="41">
        <f t="shared" si="0"/>
        <v>43512</v>
      </c>
      <c r="N1" s="76">
        <f t="shared" si="0"/>
        <v>3021073</v>
      </c>
      <c r="O1" s="41">
        <f t="shared" si="0"/>
        <v>5361832</v>
      </c>
      <c r="P1" s="41">
        <f t="shared" si="0"/>
        <v>6373101</v>
      </c>
      <c r="Q1" s="76">
        <f t="shared" si="0"/>
        <v>11734933</v>
      </c>
    </row>
    <row r="2" spans="1:18" ht="36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</row>
    <row r="3" spans="1:18" ht="32.1" customHeight="1">
      <c r="A3" s="12" t="s">
        <v>24</v>
      </c>
      <c r="B3" s="212" t="s">
        <v>305</v>
      </c>
      <c r="C3" s="213"/>
      <c r="D3" s="213"/>
      <c r="E3" s="213"/>
      <c r="F3" s="213"/>
      <c r="G3" s="213"/>
      <c r="H3" s="213"/>
      <c r="I3" s="213"/>
      <c r="J3" s="213"/>
      <c r="K3" s="214"/>
      <c r="L3" s="209" t="s">
        <v>42</v>
      </c>
      <c r="M3" s="209"/>
      <c r="N3" s="209"/>
      <c r="O3" s="209" t="s">
        <v>44</v>
      </c>
      <c r="P3" s="209"/>
      <c r="Q3" s="209"/>
      <c r="R3" s="215" t="s">
        <v>31</v>
      </c>
    </row>
    <row r="4" spans="1:18" ht="42" customHeight="1">
      <c r="A4" s="10" t="s">
        <v>8</v>
      </c>
      <c r="B4" s="9" t="s">
        <v>0</v>
      </c>
      <c r="C4" s="9" t="s">
        <v>5</v>
      </c>
      <c r="D4" s="8" t="s">
        <v>6</v>
      </c>
      <c r="E4" s="8" t="s">
        <v>7</v>
      </c>
      <c r="F4" s="8" t="s">
        <v>9</v>
      </c>
      <c r="G4" s="8" t="s">
        <v>10</v>
      </c>
      <c r="H4" s="8" t="s">
        <v>40</v>
      </c>
      <c r="I4" s="8" t="s">
        <v>11</v>
      </c>
      <c r="J4" s="8" t="s">
        <v>12</v>
      </c>
      <c r="K4" s="10" t="s">
        <v>13</v>
      </c>
      <c r="L4" s="23" t="s">
        <v>14</v>
      </c>
      <c r="M4" s="10" t="s">
        <v>15</v>
      </c>
      <c r="N4" s="10" t="s">
        <v>4</v>
      </c>
      <c r="O4" s="23" t="s">
        <v>14</v>
      </c>
      <c r="P4" s="10" t="s">
        <v>15</v>
      </c>
      <c r="Q4" s="10" t="s">
        <v>4</v>
      </c>
      <c r="R4" s="216"/>
    </row>
    <row r="5" spans="1:18">
      <c r="A5" s="11">
        <v>1</v>
      </c>
      <c r="B5" s="1" t="s">
        <v>305</v>
      </c>
      <c r="C5" s="1" t="s">
        <v>494</v>
      </c>
      <c r="D5" s="1" t="s">
        <v>495</v>
      </c>
      <c r="E5" s="1"/>
      <c r="F5" s="2" t="s">
        <v>344</v>
      </c>
      <c r="G5" s="2" t="s">
        <v>345</v>
      </c>
      <c r="H5" s="1" t="s">
        <v>496</v>
      </c>
      <c r="I5" s="1" t="s">
        <v>497</v>
      </c>
      <c r="J5" s="1" t="s">
        <v>498</v>
      </c>
      <c r="K5" s="1">
        <v>0.5</v>
      </c>
      <c r="L5" s="7">
        <v>6369</v>
      </c>
      <c r="M5" s="7">
        <v>0</v>
      </c>
      <c r="N5" s="7">
        <f>L5+M5</f>
        <v>6369</v>
      </c>
      <c r="O5" s="7">
        <v>6369</v>
      </c>
      <c r="P5" s="7">
        <v>0</v>
      </c>
      <c r="Q5" s="7">
        <f>O5+P5</f>
        <v>6369</v>
      </c>
      <c r="R5" s="14" t="s">
        <v>217</v>
      </c>
    </row>
    <row r="6" spans="1:18">
      <c r="A6" s="52">
        <v>2</v>
      </c>
      <c r="B6" s="1" t="s">
        <v>305</v>
      </c>
      <c r="C6" s="1" t="s">
        <v>494</v>
      </c>
      <c r="D6" s="2" t="s">
        <v>455</v>
      </c>
      <c r="E6" s="2"/>
      <c r="F6" s="2" t="s">
        <v>344</v>
      </c>
      <c r="G6" s="2" t="s">
        <v>345</v>
      </c>
      <c r="H6" s="11" t="s">
        <v>499</v>
      </c>
      <c r="I6" s="2" t="s">
        <v>500</v>
      </c>
      <c r="J6" s="2" t="s">
        <v>498</v>
      </c>
      <c r="K6" s="1">
        <v>0.6</v>
      </c>
      <c r="L6" s="7">
        <v>4813</v>
      </c>
      <c r="M6" s="7">
        <v>0</v>
      </c>
      <c r="N6" s="7">
        <f t="shared" ref="N6:N30" si="1">L6+M6</f>
        <v>4813</v>
      </c>
      <c r="O6" s="7">
        <v>4813</v>
      </c>
      <c r="P6" s="7">
        <v>0</v>
      </c>
      <c r="Q6" s="7">
        <f t="shared" ref="Q6:Q30" si="2">O6+P6</f>
        <v>4813</v>
      </c>
      <c r="R6" s="14" t="s">
        <v>217</v>
      </c>
    </row>
    <row r="7" spans="1:18">
      <c r="A7" s="52">
        <v>3</v>
      </c>
      <c r="B7" s="1" t="s">
        <v>305</v>
      </c>
      <c r="C7" s="1" t="s">
        <v>494</v>
      </c>
      <c r="D7" s="1" t="s">
        <v>466</v>
      </c>
      <c r="E7" s="1"/>
      <c r="F7" s="2" t="s">
        <v>360</v>
      </c>
      <c r="G7" s="1" t="s">
        <v>361</v>
      </c>
      <c r="H7" s="1" t="s">
        <v>501</v>
      </c>
      <c r="I7" s="1" t="s">
        <v>502</v>
      </c>
      <c r="J7" s="1" t="s">
        <v>498</v>
      </c>
      <c r="K7" s="1">
        <v>0.5</v>
      </c>
      <c r="L7" s="7">
        <v>7034</v>
      </c>
      <c r="M7" s="7">
        <v>0</v>
      </c>
      <c r="N7" s="7">
        <f t="shared" si="1"/>
        <v>7034</v>
      </c>
      <c r="O7" s="7">
        <v>7034</v>
      </c>
      <c r="P7" s="7">
        <v>0</v>
      </c>
      <c r="Q7" s="7">
        <f t="shared" si="2"/>
        <v>7034</v>
      </c>
      <c r="R7" s="14" t="s">
        <v>217</v>
      </c>
    </row>
    <row r="8" spans="1:18">
      <c r="A8" s="52">
        <v>4</v>
      </c>
      <c r="B8" s="1" t="s">
        <v>305</v>
      </c>
      <c r="C8" s="1" t="s">
        <v>494</v>
      </c>
      <c r="D8" s="1" t="s">
        <v>503</v>
      </c>
      <c r="E8" s="1"/>
      <c r="F8" s="2" t="s">
        <v>344</v>
      </c>
      <c r="G8" s="2" t="s">
        <v>345</v>
      </c>
      <c r="H8" s="1" t="s">
        <v>504</v>
      </c>
      <c r="I8" s="1">
        <v>23476361</v>
      </c>
      <c r="J8" s="1" t="s">
        <v>498</v>
      </c>
      <c r="K8" s="1">
        <v>3</v>
      </c>
      <c r="L8" s="7">
        <v>16578</v>
      </c>
      <c r="M8" s="7">
        <v>0</v>
      </c>
      <c r="N8" s="7">
        <f t="shared" si="1"/>
        <v>16578</v>
      </c>
      <c r="O8" s="7">
        <v>16578</v>
      </c>
      <c r="P8" s="7">
        <v>0</v>
      </c>
      <c r="Q8" s="7">
        <f t="shared" si="2"/>
        <v>16578</v>
      </c>
      <c r="R8" s="14" t="s">
        <v>217</v>
      </c>
    </row>
    <row r="9" spans="1:18">
      <c r="A9" s="52">
        <v>5</v>
      </c>
      <c r="B9" s="1" t="s">
        <v>305</v>
      </c>
      <c r="C9" s="1" t="s">
        <v>494</v>
      </c>
      <c r="D9" s="1" t="s">
        <v>351</v>
      </c>
      <c r="E9" s="1">
        <v>1011</v>
      </c>
      <c r="F9" s="2" t="s">
        <v>344</v>
      </c>
      <c r="G9" s="2" t="s">
        <v>345</v>
      </c>
      <c r="H9" s="1" t="s">
        <v>505</v>
      </c>
      <c r="I9" s="1">
        <v>22561693</v>
      </c>
      <c r="J9" s="1" t="s">
        <v>498</v>
      </c>
      <c r="K9" s="1">
        <v>3</v>
      </c>
      <c r="L9" s="7">
        <v>7300</v>
      </c>
      <c r="M9" s="7">
        <v>0</v>
      </c>
      <c r="N9" s="7">
        <f t="shared" si="1"/>
        <v>7300</v>
      </c>
      <c r="O9" s="7">
        <v>7300</v>
      </c>
      <c r="P9" s="7">
        <v>0</v>
      </c>
      <c r="Q9" s="7">
        <f t="shared" si="2"/>
        <v>7300</v>
      </c>
      <c r="R9" s="14" t="s">
        <v>217</v>
      </c>
    </row>
    <row r="10" spans="1:18">
      <c r="A10" s="52">
        <v>6</v>
      </c>
      <c r="B10" s="1" t="s">
        <v>305</v>
      </c>
      <c r="C10" s="1" t="s">
        <v>494</v>
      </c>
      <c r="D10" s="1" t="s">
        <v>506</v>
      </c>
      <c r="E10" s="1">
        <v>10</v>
      </c>
      <c r="F10" s="2" t="s">
        <v>344</v>
      </c>
      <c r="G10" s="2" t="s">
        <v>345</v>
      </c>
      <c r="H10" s="1" t="s">
        <v>507</v>
      </c>
      <c r="I10" s="1">
        <v>22533024</v>
      </c>
      <c r="J10" s="1" t="s">
        <v>498</v>
      </c>
      <c r="K10" s="1">
        <v>3</v>
      </c>
      <c r="L10" s="7">
        <v>5696</v>
      </c>
      <c r="M10" s="7">
        <v>0</v>
      </c>
      <c r="N10" s="7">
        <f t="shared" si="1"/>
        <v>5696</v>
      </c>
      <c r="O10" s="7">
        <v>5696</v>
      </c>
      <c r="P10" s="7">
        <v>0</v>
      </c>
      <c r="Q10" s="7">
        <f t="shared" si="2"/>
        <v>5696</v>
      </c>
      <c r="R10" s="14" t="s">
        <v>217</v>
      </c>
    </row>
    <row r="11" spans="1:18">
      <c r="A11" s="52">
        <v>7</v>
      </c>
      <c r="B11" s="1" t="s">
        <v>305</v>
      </c>
      <c r="C11" s="1" t="s">
        <v>494</v>
      </c>
      <c r="D11" s="1" t="s">
        <v>506</v>
      </c>
      <c r="E11" s="1"/>
      <c r="F11" s="2" t="s">
        <v>344</v>
      </c>
      <c r="G11" s="2" t="s">
        <v>345</v>
      </c>
      <c r="H11" s="1" t="s">
        <v>508</v>
      </c>
      <c r="I11" s="1">
        <v>28016379</v>
      </c>
      <c r="J11" s="1" t="s">
        <v>498</v>
      </c>
      <c r="K11" s="1">
        <v>3</v>
      </c>
      <c r="L11" s="7">
        <v>6616</v>
      </c>
      <c r="M11" s="7">
        <v>0</v>
      </c>
      <c r="N11" s="7">
        <f t="shared" si="1"/>
        <v>6616</v>
      </c>
      <c r="O11" s="7">
        <v>6616</v>
      </c>
      <c r="P11" s="7">
        <v>0</v>
      </c>
      <c r="Q11" s="7">
        <f t="shared" si="2"/>
        <v>6616</v>
      </c>
      <c r="R11" s="14" t="s">
        <v>217</v>
      </c>
    </row>
    <row r="12" spans="1:18">
      <c r="A12" s="52">
        <v>8</v>
      </c>
      <c r="B12" s="1" t="s">
        <v>305</v>
      </c>
      <c r="C12" s="1" t="s">
        <v>494</v>
      </c>
      <c r="D12" s="1" t="s">
        <v>109</v>
      </c>
      <c r="E12" s="1"/>
      <c r="F12" s="2" t="s">
        <v>344</v>
      </c>
      <c r="G12" s="2" t="s">
        <v>345</v>
      </c>
      <c r="H12" s="1" t="s">
        <v>509</v>
      </c>
      <c r="I12" s="1">
        <v>20543738</v>
      </c>
      <c r="J12" s="1" t="s">
        <v>498</v>
      </c>
      <c r="K12" s="1">
        <v>3</v>
      </c>
      <c r="L12" s="7">
        <v>11806</v>
      </c>
      <c r="M12" s="7">
        <v>0</v>
      </c>
      <c r="N12" s="7">
        <f t="shared" si="1"/>
        <v>11806</v>
      </c>
      <c r="O12" s="7">
        <v>11806</v>
      </c>
      <c r="P12" s="7">
        <v>0</v>
      </c>
      <c r="Q12" s="7">
        <f t="shared" si="2"/>
        <v>11806</v>
      </c>
      <c r="R12" s="14" t="s">
        <v>217</v>
      </c>
    </row>
    <row r="13" spans="1:18">
      <c r="A13" s="52">
        <v>9</v>
      </c>
      <c r="B13" s="1" t="s">
        <v>305</v>
      </c>
      <c r="C13" s="1" t="s">
        <v>494</v>
      </c>
      <c r="D13" s="1" t="s">
        <v>109</v>
      </c>
      <c r="E13" s="1"/>
      <c r="F13" s="2" t="s">
        <v>344</v>
      </c>
      <c r="G13" s="2" t="s">
        <v>345</v>
      </c>
      <c r="H13" s="1" t="s">
        <v>510</v>
      </c>
      <c r="I13" s="1" t="s">
        <v>511</v>
      </c>
      <c r="J13" s="1" t="s">
        <v>498</v>
      </c>
      <c r="K13" s="1">
        <v>3</v>
      </c>
      <c r="L13" s="7">
        <v>9826</v>
      </c>
      <c r="M13" s="7">
        <v>0</v>
      </c>
      <c r="N13" s="7">
        <f t="shared" si="1"/>
        <v>9826</v>
      </c>
      <c r="O13" s="7">
        <v>9826</v>
      </c>
      <c r="P13" s="7">
        <v>0</v>
      </c>
      <c r="Q13" s="7">
        <f t="shared" si="2"/>
        <v>9826</v>
      </c>
      <c r="R13" s="14" t="s">
        <v>217</v>
      </c>
    </row>
    <row r="14" spans="1:18">
      <c r="A14" s="52">
        <v>10</v>
      </c>
      <c r="B14" s="1" t="s">
        <v>305</v>
      </c>
      <c r="C14" s="1" t="s">
        <v>494</v>
      </c>
      <c r="D14" s="1" t="s">
        <v>512</v>
      </c>
      <c r="E14" s="1"/>
      <c r="F14" s="2" t="s">
        <v>360</v>
      </c>
      <c r="G14" s="2" t="s">
        <v>361</v>
      </c>
      <c r="H14" s="1" t="s">
        <v>513</v>
      </c>
      <c r="I14" s="1">
        <v>6203726</v>
      </c>
      <c r="J14" s="1" t="s">
        <v>498</v>
      </c>
      <c r="K14" s="1">
        <v>6</v>
      </c>
      <c r="L14" s="7">
        <v>6851</v>
      </c>
      <c r="M14" s="7">
        <v>0</v>
      </c>
      <c r="N14" s="7">
        <f t="shared" si="1"/>
        <v>6851</v>
      </c>
      <c r="O14" s="7">
        <v>6851</v>
      </c>
      <c r="P14" s="7">
        <v>0</v>
      </c>
      <c r="Q14" s="7">
        <f t="shared" si="2"/>
        <v>6851</v>
      </c>
      <c r="R14" s="14" t="s">
        <v>217</v>
      </c>
    </row>
    <row r="15" spans="1:18">
      <c r="A15" s="52">
        <v>11</v>
      </c>
      <c r="B15" s="1" t="s">
        <v>305</v>
      </c>
      <c r="C15" s="1" t="s">
        <v>494</v>
      </c>
      <c r="D15" s="1" t="s">
        <v>361</v>
      </c>
      <c r="E15" s="1"/>
      <c r="F15" s="2" t="s">
        <v>344</v>
      </c>
      <c r="G15" s="2" t="s">
        <v>345</v>
      </c>
      <c r="H15" s="1" t="s">
        <v>514</v>
      </c>
      <c r="I15" s="1">
        <v>8364995</v>
      </c>
      <c r="J15" s="1" t="s">
        <v>498</v>
      </c>
      <c r="K15" s="1">
        <v>6</v>
      </c>
      <c r="L15" s="7">
        <v>7880</v>
      </c>
      <c r="M15" s="7">
        <v>0</v>
      </c>
      <c r="N15" s="7">
        <f t="shared" si="1"/>
        <v>7880</v>
      </c>
      <c r="O15" s="7">
        <v>7880</v>
      </c>
      <c r="P15" s="7">
        <v>0</v>
      </c>
      <c r="Q15" s="7">
        <f t="shared" si="2"/>
        <v>7880</v>
      </c>
      <c r="R15" s="14" t="s">
        <v>217</v>
      </c>
    </row>
    <row r="16" spans="1:18">
      <c r="A16" s="52">
        <v>12</v>
      </c>
      <c r="B16" s="1" t="s">
        <v>305</v>
      </c>
      <c r="C16" s="1" t="s">
        <v>494</v>
      </c>
      <c r="D16" s="1" t="s">
        <v>361</v>
      </c>
      <c r="E16" s="1"/>
      <c r="F16" s="2" t="s">
        <v>344</v>
      </c>
      <c r="G16" s="2" t="s">
        <v>345</v>
      </c>
      <c r="H16" s="1" t="s">
        <v>515</v>
      </c>
      <c r="I16" s="1">
        <v>74149</v>
      </c>
      <c r="J16" s="1" t="s">
        <v>498</v>
      </c>
      <c r="K16" s="1">
        <v>6</v>
      </c>
      <c r="L16" s="7">
        <v>8323</v>
      </c>
      <c r="M16" s="7">
        <v>0</v>
      </c>
      <c r="N16" s="7">
        <f t="shared" si="1"/>
        <v>8323</v>
      </c>
      <c r="O16" s="7">
        <v>8323</v>
      </c>
      <c r="P16" s="7">
        <v>0</v>
      </c>
      <c r="Q16" s="7">
        <f t="shared" si="2"/>
        <v>8323</v>
      </c>
      <c r="R16" s="14" t="s">
        <v>217</v>
      </c>
    </row>
    <row r="17" spans="1:18">
      <c r="A17" s="52">
        <v>13</v>
      </c>
      <c r="B17" s="1" t="s">
        <v>305</v>
      </c>
      <c r="C17" s="1" t="s">
        <v>494</v>
      </c>
      <c r="D17" s="1" t="s">
        <v>345</v>
      </c>
      <c r="E17" s="1"/>
      <c r="F17" s="2" t="s">
        <v>344</v>
      </c>
      <c r="G17" s="2" t="s">
        <v>345</v>
      </c>
      <c r="H17" s="1" t="s">
        <v>516</v>
      </c>
      <c r="I17" s="1" t="s">
        <v>517</v>
      </c>
      <c r="J17" s="1" t="s">
        <v>498</v>
      </c>
      <c r="K17" s="1">
        <v>6</v>
      </c>
      <c r="L17" s="7">
        <v>40506</v>
      </c>
      <c r="M17" s="7">
        <v>0</v>
      </c>
      <c r="N17" s="7">
        <f t="shared" si="1"/>
        <v>40506</v>
      </c>
      <c r="O17" s="7">
        <v>40506</v>
      </c>
      <c r="P17" s="7">
        <v>0</v>
      </c>
      <c r="Q17" s="7">
        <f t="shared" si="2"/>
        <v>40506</v>
      </c>
      <c r="R17" s="14" t="s">
        <v>217</v>
      </c>
    </row>
    <row r="18" spans="1:18">
      <c r="A18" s="52">
        <v>14</v>
      </c>
      <c r="B18" s="1" t="s">
        <v>305</v>
      </c>
      <c r="C18" s="1" t="s">
        <v>494</v>
      </c>
      <c r="D18" s="2" t="s">
        <v>389</v>
      </c>
      <c r="E18" s="1"/>
      <c r="F18" s="2" t="s">
        <v>344</v>
      </c>
      <c r="G18" s="1" t="s">
        <v>345</v>
      </c>
      <c r="H18" s="1" t="s">
        <v>518</v>
      </c>
      <c r="I18" s="1">
        <v>28015593</v>
      </c>
      <c r="J18" s="1" t="s">
        <v>498</v>
      </c>
      <c r="K18" s="1">
        <v>3</v>
      </c>
      <c r="L18" s="7">
        <v>8926</v>
      </c>
      <c r="M18" s="7">
        <v>0</v>
      </c>
      <c r="N18" s="7">
        <f t="shared" si="1"/>
        <v>8926</v>
      </c>
      <c r="O18" s="7">
        <v>8926</v>
      </c>
      <c r="P18" s="7">
        <v>0</v>
      </c>
      <c r="Q18" s="7">
        <f t="shared" si="2"/>
        <v>8926</v>
      </c>
      <c r="R18" s="14" t="s">
        <v>217</v>
      </c>
    </row>
    <row r="19" spans="1:18">
      <c r="A19" s="52">
        <v>15</v>
      </c>
      <c r="B19" s="1" t="s">
        <v>305</v>
      </c>
      <c r="C19" s="1" t="s">
        <v>494</v>
      </c>
      <c r="D19" s="1" t="s">
        <v>389</v>
      </c>
      <c r="E19" s="1"/>
      <c r="F19" s="2" t="s">
        <v>344</v>
      </c>
      <c r="G19" s="2" t="s">
        <v>345</v>
      </c>
      <c r="H19" s="1" t="s">
        <v>519</v>
      </c>
      <c r="I19" s="1">
        <v>19930655</v>
      </c>
      <c r="J19" s="1" t="s">
        <v>498</v>
      </c>
      <c r="K19" s="1">
        <v>3</v>
      </c>
      <c r="L19" s="7">
        <v>3188</v>
      </c>
      <c r="M19" s="7">
        <v>0</v>
      </c>
      <c r="N19" s="7">
        <f t="shared" si="1"/>
        <v>3188</v>
      </c>
      <c r="O19" s="7">
        <v>3188</v>
      </c>
      <c r="P19" s="7">
        <v>0</v>
      </c>
      <c r="Q19" s="7">
        <f t="shared" si="2"/>
        <v>3188</v>
      </c>
      <c r="R19" s="14" t="s">
        <v>217</v>
      </c>
    </row>
    <row r="20" spans="1:18">
      <c r="A20" s="52">
        <v>16</v>
      </c>
      <c r="B20" s="1" t="s">
        <v>305</v>
      </c>
      <c r="C20" s="1" t="s">
        <v>494</v>
      </c>
      <c r="D20" s="1" t="s">
        <v>520</v>
      </c>
      <c r="E20" s="1"/>
      <c r="F20" s="2" t="s">
        <v>344</v>
      </c>
      <c r="G20" s="2" t="s">
        <v>345</v>
      </c>
      <c r="H20" s="1" t="s">
        <v>521</v>
      </c>
      <c r="I20" s="1">
        <v>14497055</v>
      </c>
      <c r="J20" s="1" t="s">
        <v>498</v>
      </c>
      <c r="K20" s="1">
        <v>3</v>
      </c>
      <c r="L20" s="7">
        <v>17778</v>
      </c>
      <c r="M20" s="7">
        <v>0</v>
      </c>
      <c r="N20" s="7">
        <f t="shared" si="1"/>
        <v>17778</v>
      </c>
      <c r="O20" s="7">
        <v>17778</v>
      </c>
      <c r="P20" s="7">
        <v>0</v>
      </c>
      <c r="Q20" s="7">
        <f t="shared" si="2"/>
        <v>17778</v>
      </c>
      <c r="R20" s="14" t="s">
        <v>217</v>
      </c>
    </row>
    <row r="21" spans="1:18">
      <c r="A21" s="52">
        <v>17</v>
      </c>
      <c r="B21" s="1" t="s">
        <v>305</v>
      </c>
      <c r="C21" s="1" t="s">
        <v>494</v>
      </c>
      <c r="D21" s="2" t="s">
        <v>386</v>
      </c>
      <c r="E21" s="2"/>
      <c r="F21" s="2" t="s">
        <v>344</v>
      </c>
      <c r="G21" s="2" t="s">
        <v>345</v>
      </c>
      <c r="H21" s="1" t="s">
        <v>522</v>
      </c>
      <c r="I21" s="2">
        <v>20544148</v>
      </c>
      <c r="J21" s="2" t="s">
        <v>498</v>
      </c>
      <c r="K21" s="1">
        <v>3</v>
      </c>
      <c r="L21" s="7">
        <v>16718</v>
      </c>
      <c r="M21" s="7">
        <v>0</v>
      </c>
      <c r="N21" s="7">
        <f t="shared" si="1"/>
        <v>16718</v>
      </c>
      <c r="O21" s="7">
        <v>16718</v>
      </c>
      <c r="P21" s="7">
        <v>0</v>
      </c>
      <c r="Q21" s="7">
        <f t="shared" si="2"/>
        <v>16718</v>
      </c>
      <c r="R21" s="14" t="s">
        <v>217</v>
      </c>
    </row>
    <row r="22" spans="1:18">
      <c r="A22" s="52">
        <v>18</v>
      </c>
      <c r="B22" s="1" t="s">
        <v>305</v>
      </c>
      <c r="C22" s="1" t="s">
        <v>494</v>
      </c>
      <c r="D22" s="1" t="s">
        <v>389</v>
      </c>
      <c r="E22" s="1"/>
      <c r="F22" s="2" t="s">
        <v>344</v>
      </c>
      <c r="G22" s="2" t="s">
        <v>345</v>
      </c>
      <c r="H22" s="1" t="s">
        <v>523</v>
      </c>
      <c r="I22" s="1">
        <v>12822934</v>
      </c>
      <c r="J22" s="1" t="s">
        <v>498</v>
      </c>
      <c r="K22" s="1">
        <v>3</v>
      </c>
      <c r="L22" s="7">
        <v>3986</v>
      </c>
      <c r="M22" s="7">
        <v>0</v>
      </c>
      <c r="N22" s="7">
        <f t="shared" si="1"/>
        <v>3986</v>
      </c>
      <c r="O22" s="7">
        <v>3986</v>
      </c>
      <c r="P22" s="7">
        <v>0</v>
      </c>
      <c r="Q22" s="7">
        <f t="shared" si="2"/>
        <v>3986</v>
      </c>
      <c r="R22" s="14" t="s">
        <v>217</v>
      </c>
    </row>
    <row r="23" spans="1:18">
      <c r="A23" s="52">
        <v>19</v>
      </c>
      <c r="B23" s="1" t="s">
        <v>305</v>
      </c>
      <c r="C23" s="1" t="s">
        <v>494</v>
      </c>
      <c r="D23" s="1" t="s">
        <v>455</v>
      </c>
      <c r="E23" s="1"/>
      <c r="F23" s="2" t="s">
        <v>344</v>
      </c>
      <c r="G23" s="2" t="s">
        <v>345</v>
      </c>
      <c r="H23" s="1" t="s">
        <v>524</v>
      </c>
      <c r="I23" s="1">
        <v>12171281</v>
      </c>
      <c r="J23" s="1" t="s">
        <v>498</v>
      </c>
      <c r="K23" s="1">
        <v>3</v>
      </c>
      <c r="L23" s="7">
        <v>2995</v>
      </c>
      <c r="M23" s="7">
        <v>0</v>
      </c>
      <c r="N23" s="7">
        <f t="shared" si="1"/>
        <v>2995</v>
      </c>
      <c r="O23" s="7">
        <v>2995</v>
      </c>
      <c r="P23" s="7">
        <v>0</v>
      </c>
      <c r="Q23" s="7">
        <f t="shared" si="2"/>
        <v>2995</v>
      </c>
      <c r="R23" s="14" t="s">
        <v>217</v>
      </c>
    </row>
    <row r="24" spans="1:18">
      <c r="A24" s="52">
        <v>20</v>
      </c>
      <c r="B24" s="1" t="s">
        <v>305</v>
      </c>
      <c r="C24" s="1" t="s">
        <v>494</v>
      </c>
      <c r="D24" s="2" t="s">
        <v>355</v>
      </c>
      <c r="E24" s="1"/>
      <c r="F24" s="2" t="s">
        <v>344</v>
      </c>
      <c r="G24" s="2" t="s">
        <v>345</v>
      </c>
      <c r="H24" s="1" t="s">
        <v>525</v>
      </c>
      <c r="I24" s="1">
        <v>19576539</v>
      </c>
      <c r="J24" s="1" t="s">
        <v>498</v>
      </c>
      <c r="K24" s="1">
        <v>3</v>
      </c>
      <c r="L24" s="7">
        <v>19526</v>
      </c>
      <c r="M24" s="7">
        <v>0</v>
      </c>
      <c r="N24" s="7">
        <f t="shared" si="1"/>
        <v>19526</v>
      </c>
      <c r="O24" s="7">
        <v>19526</v>
      </c>
      <c r="P24" s="7">
        <v>0</v>
      </c>
      <c r="Q24" s="7">
        <f t="shared" si="2"/>
        <v>19526</v>
      </c>
      <c r="R24" s="14" t="s">
        <v>217</v>
      </c>
    </row>
    <row r="25" spans="1:18">
      <c r="A25" s="52">
        <v>21</v>
      </c>
      <c r="B25" s="1" t="s">
        <v>305</v>
      </c>
      <c r="C25" s="1" t="s">
        <v>494</v>
      </c>
      <c r="D25" s="2" t="s">
        <v>355</v>
      </c>
      <c r="E25" s="1"/>
      <c r="F25" s="2" t="s">
        <v>344</v>
      </c>
      <c r="G25" s="2" t="s">
        <v>345</v>
      </c>
      <c r="H25" s="1" t="s">
        <v>526</v>
      </c>
      <c r="I25" s="1">
        <v>26015221</v>
      </c>
      <c r="J25" s="1" t="s">
        <v>498</v>
      </c>
      <c r="K25" s="1">
        <v>3</v>
      </c>
      <c r="L25" s="7">
        <v>14704</v>
      </c>
      <c r="M25" s="7">
        <v>0</v>
      </c>
      <c r="N25" s="7">
        <f t="shared" si="1"/>
        <v>14704</v>
      </c>
      <c r="O25" s="7">
        <v>14704</v>
      </c>
      <c r="P25" s="7">
        <v>0</v>
      </c>
      <c r="Q25" s="7">
        <f t="shared" si="2"/>
        <v>14704</v>
      </c>
      <c r="R25" s="14" t="s">
        <v>217</v>
      </c>
    </row>
    <row r="26" spans="1:18">
      <c r="A26" s="52">
        <v>22</v>
      </c>
      <c r="B26" s="1" t="s">
        <v>305</v>
      </c>
      <c r="C26" s="1" t="s">
        <v>494</v>
      </c>
      <c r="D26" s="2" t="s">
        <v>361</v>
      </c>
      <c r="E26" s="1"/>
      <c r="F26" s="2" t="s">
        <v>344</v>
      </c>
      <c r="G26" s="2" t="s">
        <v>345</v>
      </c>
      <c r="H26" s="1" t="s">
        <v>527</v>
      </c>
      <c r="I26" s="1" t="s">
        <v>528</v>
      </c>
      <c r="J26" s="1" t="s">
        <v>498</v>
      </c>
      <c r="K26" s="1">
        <v>3</v>
      </c>
      <c r="L26" s="7">
        <v>13868</v>
      </c>
      <c r="M26" s="7">
        <v>0</v>
      </c>
      <c r="N26" s="7">
        <f t="shared" si="1"/>
        <v>13868</v>
      </c>
      <c r="O26" s="7">
        <v>13868</v>
      </c>
      <c r="P26" s="7">
        <v>0</v>
      </c>
      <c r="Q26" s="7">
        <f t="shared" si="2"/>
        <v>13868</v>
      </c>
      <c r="R26" s="14" t="s">
        <v>217</v>
      </c>
    </row>
    <row r="27" spans="1:18">
      <c r="A27" s="52">
        <v>23</v>
      </c>
      <c r="B27" s="1" t="s">
        <v>305</v>
      </c>
      <c r="C27" s="1" t="s">
        <v>494</v>
      </c>
      <c r="D27" s="2" t="s">
        <v>471</v>
      </c>
      <c r="E27" s="1"/>
      <c r="F27" s="2" t="s">
        <v>344</v>
      </c>
      <c r="G27" s="1" t="s">
        <v>345</v>
      </c>
      <c r="H27" s="1" t="s">
        <v>529</v>
      </c>
      <c r="I27" s="1" t="s">
        <v>530</v>
      </c>
      <c r="J27" s="1" t="s">
        <v>498</v>
      </c>
      <c r="K27" s="1">
        <v>3</v>
      </c>
      <c r="L27" s="7">
        <v>3352</v>
      </c>
      <c r="M27" s="7">
        <v>0</v>
      </c>
      <c r="N27" s="7">
        <f t="shared" si="1"/>
        <v>3352</v>
      </c>
      <c r="O27" s="7">
        <v>3352</v>
      </c>
      <c r="P27" s="7">
        <v>0</v>
      </c>
      <c r="Q27" s="7">
        <f t="shared" si="2"/>
        <v>3352</v>
      </c>
      <c r="R27" s="14" t="s">
        <v>217</v>
      </c>
    </row>
    <row r="28" spans="1:18">
      <c r="A28" s="52">
        <v>24</v>
      </c>
      <c r="B28" s="1" t="s">
        <v>305</v>
      </c>
      <c r="C28" s="1" t="s">
        <v>494</v>
      </c>
      <c r="D28" s="2" t="s">
        <v>372</v>
      </c>
      <c r="E28" s="1"/>
      <c r="F28" s="2" t="s">
        <v>344</v>
      </c>
      <c r="G28" s="1" t="s">
        <v>345</v>
      </c>
      <c r="H28" s="1" t="s">
        <v>531</v>
      </c>
      <c r="I28" s="1" t="s">
        <v>532</v>
      </c>
      <c r="J28" s="1" t="s">
        <v>498</v>
      </c>
      <c r="K28" s="1">
        <v>3</v>
      </c>
      <c r="L28" s="7">
        <v>5249</v>
      </c>
      <c r="M28" s="7">
        <v>0</v>
      </c>
      <c r="N28" s="7">
        <f t="shared" si="1"/>
        <v>5249</v>
      </c>
      <c r="O28" s="7">
        <v>5249</v>
      </c>
      <c r="P28" s="7">
        <v>0</v>
      </c>
      <c r="Q28" s="7">
        <f t="shared" si="2"/>
        <v>5249</v>
      </c>
      <c r="R28" s="14" t="s">
        <v>217</v>
      </c>
    </row>
    <row r="29" spans="1:18">
      <c r="A29" s="52">
        <v>25</v>
      </c>
      <c r="B29" s="1" t="s">
        <v>305</v>
      </c>
      <c r="C29" s="1" t="s">
        <v>494</v>
      </c>
      <c r="D29" s="1" t="s">
        <v>455</v>
      </c>
      <c r="E29" s="1"/>
      <c r="F29" s="2" t="s">
        <v>344</v>
      </c>
      <c r="G29" s="2" t="s">
        <v>345</v>
      </c>
      <c r="H29" s="1" t="s">
        <v>533</v>
      </c>
      <c r="I29" s="1">
        <v>12320102</v>
      </c>
      <c r="J29" s="1" t="s">
        <v>498</v>
      </c>
      <c r="K29" s="1">
        <v>3</v>
      </c>
      <c r="L29" s="7">
        <v>5634</v>
      </c>
      <c r="M29" s="7">
        <v>0</v>
      </c>
      <c r="N29" s="7">
        <f t="shared" si="1"/>
        <v>5634</v>
      </c>
      <c r="O29" s="7">
        <v>5634</v>
      </c>
      <c r="P29" s="7">
        <v>0</v>
      </c>
      <c r="Q29" s="7">
        <f t="shared" si="2"/>
        <v>5634</v>
      </c>
      <c r="R29" s="14" t="s">
        <v>217</v>
      </c>
    </row>
    <row r="30" spans="1:18">
      <c r="A30" s="52">
        <v>26</v>
      </c>
      <c r="B30" s="1" t="s">
        <v>305</v>
      </c>
      <c r="C30" s="1" t="s">
        <v>494</v>
      </c>
      <c r="D30" s="2" t="s">
        <v>455</v>
      </c>
      <c r="E30" s="1">
        <v>148</v>
      </c>
      <c r="F30" s="2" t="s">
        <v>344</v>
      </c>
      <c r="G30" s="1" t="s">
        <v>345</v>
      </c>
      <c r="H30" s="1" t="s">
        <v>534</v>
      </c>
      <c r="I30" s="1">
        <v>21295778</v>
      </c>
      <c r="J30" s="1" t="s">
        <v>498</v>
      </c>
      <c r="K30" s="1">
        <v>3</v>
      </c>
      <c r="L30" s="7">
        <v>6154</v>
      </c>
      <c r="M30" s="7">
        <v>0</v>
      </c>
      <c r="N30" s="7">
        <f t="shared" si="1"/>
        <v>6154</v>
      </c>
      <c r="O30" s="7">
        <v>6154</v>
      </c>
      <c r="P30" s="7">
        <v>0</v>
      </c>
      <c r="Q30" s="7">
        <f t="shared" si="2"/>
        <v>6154</v>
      </c>
      <c r="R30" s="14" t="s">
        <v>217</v>
      </c>
    </row>
    <row r="31" spans="1:18">
      <c r="A31" s="52">
        <v>27</v>
      </c>
      <c r="B31" s="1" t="s">
        <v>305</v>
      </c>
      <c r="C31" s="1" t="s">
        <v>494</v>
      </c>
      <c r="D31" s="1" t="s">
        <v>535</v>
      </c>
      <c r="E31" s="1"/>
      <c r="F31" s="2" t="s">
        <v>344</v>
      </c>
      <c r="G31" s="1" t="s">
        <v>345</v>
      </c>
      <c r="H31" s="1" t="s">
        <v>536</v>
      </c>
      <c r="I31" s="1" t="s">
        <v>537</v>
      </c>
      <c r="J31" s="1" t="s">
        <v>498</v>
      </c>
      <c r="K31" s="1">
        <v>3</v>
      </c>
      <c r="L31" s="7">
        <v>7372</v>
      </c>
      <c r="M31" s="7">
        <v>0</v>
      </c>
      <c r="N31" s="7">
        <f t="shared" ref="N31:N53" si="3">L31+M31</f>
        <v>7372</v>
      </c>
      <c r="O31" s="7">
        <v>7372</v>
      </c>
      <c r="P31" s="7">
        <v>0</v>
      </c>
      <c r="Q31" s="7">
        <f t="shared" ref="Q31:Q53" si="4">O31+P31</f>
        <v>7372</v>
      </c>
      <c r="R31" s="14" t="s">
        <v>217</v>
      </c>
    </row>
    <row r="32" spans="1:18">
      <c r="A32" s="52">
        <v>28</v>
      </c>
      <c r="B32" s="1" t="s">
        <v>305</v>
      </c>
      <c r="C32" s="1" t="s">
        <v>494</v>
      </c>
      <c r="D32" s="1" t="s">
        <v>372</v>
      </c>
      <c r="E32" s="1">
        <v>28</v>
      </c>
      <c r="F32" s="2" t="s">
        <v>344</v>
      </c>
      <c r="G32" s="1" t="s">
        <v>345</v>
      </c>
      <c r="H32" s="1" t="s">
        <v>629</v>
      </c>
      <c r="I32" s="1">
        <v>20961472</v>
      </c>
      <c r="J32" s="1" t="s">
        <v>498</v>
      </c>
      <c r="K32" s="1">
        <v>3</v>
      </c>
      <c r="L32" s="7">
        <v>4175</v>
      </c>
      <c r="M32" s="7">
        <v>0</v>
      </c>
      <c r="N32" s="7">
        <f t="shared" si="3"/>
        <v>4175</v>
      </c>
      <c r="O32" s="7">
        <v>4175</v>
      </c>
      <c r="P32" s="7">
        <v>0</v>
      </c>
      <c r="Q32" s="7">
        <f t="shared" si="4"/>
        <v>4175</v>
      </c>
      <c r="R32" s="14" t="s">
        <v>217</v>
      </c>
    </row>
    <row r="33" spans="1:18">
      <c r="A33" s="52">
        <v>29</v>
      </c>
      <c r="B33" s="1" t="s">
        <v>305</v>
      </c>
      <c r="C33" s="1" t="s">
        <v>494</v>
      </c>
      <c r="D33" s="1" t="s">
        <v>392</v>
      </c>
      <c r="E33" s="1"/>
      <c r="F33" s="2" t="s">
        <v>344</v>
      </c>
      <c r="G33" s="2" t="s">
        <v>345</v>
      </c>
      <c r="H33" s="1" t="s">
        <v>538</v>
      </c>
      <c r="I33" s="1">
        <v>23061812</v>
      </c>
      <c r="J33" s="1" t="s">
        <v>498</v>
      </c>
      <c r="K33" s="1">
        <v>3</v>
      </c>
      <c r="L33" s="7">
        <v>4576</v>
      </c>
      <c r="M33" s="7">
        <v>0</v>
      </c>
      <c r="N33" s="7">
        <f t="shared" si="3"/>
        <v>4576</v>
      </c>
      <c r="O33" s="7">
        <v>4576</v>
      </c>
      <c r="P33" s="7">
        <v>0</v>
      </c>
      <c r="Q33" s="7">
        <f t="shared" si="4"/>
        <v>4576</v>
      </c>
      <c r="R33" s="14" t="s">
        <v>217</v>
      </c>
    </row>
    <row r="34" spans="1:18">
      <c r="A34" s="52">
        <v>30</v>
      </c>
      <c r="B34" s="1" t="s">
        <v>305</v>
      </c>
      <c r="C34" s="1" t="s">
        <v>494</v>
      </c>
      <c r="D34" s="1" t="s">
        <v>539</v>
      </c>
      <c r="E34" s="1"/>
      <c r="F34" s="2" t="s">
        <v>344</v>
      </c>
      <c r="G34" s="2" t="s">
        <v>345</v>
      </c>
      <c r="H34" s="1" t="s">
        <v>540</v>
      </c>
      <c r="I34" s="1">
        <v>21332</v>
      </c>
      <c r="J34" s="1" t="s">
        <v>498</v>
      </c>
      <c r="K34" s="1">
        <v>3</v>
      </c>
      <c r="L34" s="7">
        <v>3693</v>
      </c>
      <c r="M34" s="7">
        <v>0</v>
      </c>
      <c r="N34" s="7">
        <f t="shared" si="3"/>
        <v>3693</v>
      </c>
      <c r="O34" s="7">
        <v>3693</v>
      </c>
      <c r="P34" s="7">
        <v>0</v>
      </c>
      <c r="Q34" s="7">
        <f t="shared" si="4"/>
        <v>3693</v>
      </c>
      <c r="R34" s="14" t="s">
        <v>217</v>
      </c>
    </row>
    <row r="35" spans="1:18">
      <c r="A35" s="52">
        <v>31</v>
      </c>
      <c r="B35" s="1" t="s">
        <v>305</v>
      </c>
      <c r="C35" s="1" t="s">
        <v>494</v>
      </c>
      <c r="D35" s="1" t="s">
        <v>539</v>
      </c>
      <c r="E35" s="1">
        <v>1537</v>
      </c>
      <c r="F35" s="2" t="s">
        <v>344</v>
      </c>
      <c r="G35" s="1" t="s">
        <v>345</v>
      </c>
      <c r="H35" s="1" t="s">
        <v>541</v>
      </c>
      <c r="I35" s="1">
        <v>23840810</v>
      </c>
      <c r="J35" s="1" t="s">
        <v>498</v>
      </c>
      <c r="K35" s="1">
        <v>3</v>
      </c>
      <c r="L35" s="7">
        <v>4576</v>
      </c>
      <c r="M35" s="7">
        <v>0</v>
      </c>
      <c r="N35" s="7">
        <f t="shared" si="3"/>
        <v>4576</v>
      </c>
      <c r="O35" s="7">
        <v>4576</v>
      </c>
      <c r="P35" s="7">
        <v>0</v>
      </c>
      <c r="Q35" s="7">
        <f t="shared" si="4"/>
        <v>4576</v>
      </c>
      <c r="R35" s="14" t="s">
        <v>217</v>
      </c>
    </row>
    <row r="36" spans="1:18">
      <c r="A36" s="52">
        <v>32</v>
      </c>
      <c r="B36" s="1" t="s">
        <v>305</v>
      </c>
      <c r="C36" s="1" t="s">
        <v>494</v>
      </c>
      <c r="D36" s="1" t="s">
        <v>520</v>
      </c>
      <c r="E36" s="1"/>
      <c r="F36" s="2" t="s">
        <v>344</v>
      </c>
      <c r="G36" s="2" t="s">
        <v>345</v>
      </c>
      <c r="H36" s="1" t="s">
        <v>542</v>
      </c>
      <c r="I36" s="1">
        <v>22291853</v>
      </c>
      <c r="J36" s="1" t="s">
        <v>498</v>
      </c>
      <c r="K36" s="1">
        <v>3</v>
      </c>
      <c r="L36" s="7">
        <v>5214</v>
      </c>
      <c r="M36" s="7">
        <v>0</v>
      </c>
      <c r="N36" s="7">
        <f t="shared" si="3"/>
        <v>5214</v>
      </c>
      <c r="O36" s="7">
        <v>5214</v>
      </c>
      <c r="P36" s="7">
        <v>0</v>
      </c>
      <c r="Q36" s="7">
        <f t="shared" si="4"/>
        <v>5214</v>
      </c>
      <c r="R36" s="14" t="s">
        <v>217</v>
      </c>
    </row>
    <row r="37" spans="1:18">
      <c r="A37" s="52">
        <v>33</v>
      </c>
      <c r="B37" s="1" t="s">
        <v>305</v>
      </c>
      <c r="C37" s="1" t="s">
        <v>494</v>
      </c>
      <c r="D37" s="2" t="s">
        <v>392</v>
      </c>
      <c r="E37" s="1"/>
      <c r="F37" s="1" t="s">
        <v>344</v>
      </c>
      <c r="G37" s="1" t="s">
        <v>345</v>
      </c>
      <c r="H37" s="1" t="s">
        <v>543</v>
      </c>
      <c r="I37" s="1" t="s">
        <v>544</v>
      </c>
      <c r="J37" s="1" t="s">
        <v>498</v>
      </c>
      <c r="K37" s="1">
        <v>2</v>
      </c>
      <c r="L37" s="7">
        <v>5161</v>
      </c>
      <c r="M37" s="7">
        <v>0</v>
      </c>
      <c r="N37" s="7">
        <f t="shared" si="3"/>
        <v>5161</v>
      </c>
      <c r="O37" s="7">
        <v>5161</v>
      </c>
      <c r="P37" s="7">
        <v>0</v>
      </c>
      <c r="Q37" s="7">
        <f t="shared" si="4"/>
        <v>5161</v>
      </c>
      <c r="R37" s="14" t="s">
        <v>217</v>
      </c>
    </row>
    <row r="38" spans="1:18">
      <c r="A38" s="52">
        <v>34</v>
      </c>
      <c r="B38" s="1" t="s">
        <v>305</v>
      </c>
      <c r="C38" s="1" t="s">
        <v>494</v>
      </c>
      <c r="D38" s="2" t="s">
        <v>492</v>
      </c>
      <c r="E38" s="1"/>
      <c r="F38" s="1" t="s">
        <v>344</v>
      </c>
      <c r="G38" s="1" t="s">
        <v>345</v>
      </c>
      <c r="H38" s="1" t="s">
        <v>545</v>
      </c>
      <c r="I38" s="1">
        <v>19578414</v>
      </c>
      <c r="J38" s="1" t="s">
        <v>498</v>
      </c>
      <c r="K38" s="1">
        <v>3</v>
      </c>
      <c r="L38" s="7">
        <v>9047</v>
      </c>
      <c r="M38" s="7">
        <v>0</v>
      </c>
      <c r="N38" s="7">
        <f t="shared" si="3"/>
        <v>9047</v>
      </c>
      <c r="O38" s="7">
        <v>9047</v>
      </c>
      <c r="P38" s="7">
        <v>0</v>
      </c>
      <c r="Q38" s="7">
        <f t="shared" si="4"/>
        <v>9047</v>
      </c>
      <c r="R38" s="14" t="s">
        <v>217</v>
      </c>
    </row>
    <row r="39" spans="1:18">
      <c r="A39" s="52">
        <v>35</v>
      </c>
      <c r="B39" s="1" t="s">
        <v>305</v>
      </c>
      <c r="C39" s="1" t="s">
        <v>494</v>
      </c>
      <c r="D39" s="2" t="s">
        <v>471</v>
      </c>
      <c r="E39" s="1"/>
      <c r="F39" s="1" t="s">
        <v>344</v>
      </c>
      <c r="G39" s="1" t="s">
        <v>345</v>
      </c>
      <c r="H39" s="1" t="s">
        <v>546</v>
      </c>
      <c r="I39" s="2">
        <v>8510590</v>
      </c>
      <c r="J39" s="2" t="s">
        <v>498</v>
      </c>
      <c r="K39" s="1">
        <v>1</v>
      </c>
      <c r="L39" s="7">
        <v>8069</v>
      </c>
      <c r="M39" s="7">
        <v>0</v>
      </c>
      <c r="N39" s="7">
        <f t="shared" si="3"/>
        <v>8069</v>
      </c>
      <c r="O39" s="7">
        <v>8069</v>
      </c>
      <c r="P39" s="7">
        <v>0</v>
      </c>
      <c r="Q39" s="7">
        <f t="shared" si="4"/>
        <v>8069</v>
      </c>
      <c r="R39" s="14" t="s">
        <v>217</v>
      </c>
    </row>
    <row r="40" spans="1:18">
      <c r="A40" s="52">
        <v>36</v>
      </c>
      <c r="B40" s="1" t="s">
        <v>305</v>
      </c>
      <c r="C40" s="1" t="s">
        <v>494</v>
      </c>
      <c r="D40" s="2" t="s">
        <v>471</v>
      </c>
      <c r="E40" s="1"/>
      <c r="F40" s="1" t="s">
        <v>344</v>
      </c>
      <c r="G40" s="1" t="s">
        <v>345</v>
      </c>
      <c r="H40" s="1" t="s">
        <v>547</v>
      </c>
      <c r="I40" s="2" t="s">
        <v>548</v>
      </c>
      <c r="J40" s="2" t="s">
        <v>498</v>
      </c>
      <c r="K40" s="1">
        <v>1</v>
      </c>
      <c r="L40" s="7">
        <v>5870</v>
      </c>
      <c r="M40" s="7">
        <v>0</v>
      </c>
      <c r="N40" s="7">
        <f t="shared" si="3"/>
        <v>5870</v>
      </c>
      <c r="O40" s="7">
        <v>5870</v>
      </c>
      <c r="P40" s="7">
        <v>0</v>
      </c>
      <c r="Q40" s="7">
        <f t="shared" si="4"/>
        <v>5870</v>
      </c>
      <c r="R40" s="14" t="s">
        <v>217</v>
      </c>
    </row>
    <row r="41" spans="1:18">
      <c r="A41" s="52">
        <v>37</v>
      </c>
      <c r="B41" s="1" t="s">
        <v>305</v>
      </c>
      <c r="C41" s="1" t="s">
        <v>494</v>
      </c>
      <c r="D41" s="2" t="s">
        <v>431</v>
      </c>
      <c r="E41" s="1"/>
      <c r="F41" s="1" t="s">
        <v>344</v>
      </c>
      <c r="G41" s="1" t="s">
        <v>345</v>
      </c>
      <c r="H41" s="1" t="s">
        <v>549</v>
      </c>
      <c r="I41" s="1" t="s">
        <v>550</v>
      </c>
      <c r="J41" s="1" t="s">
        <v>498</v>
      </c>
      <c r="K41" s="1">
        <v>3</v>
      </c>
      <c r="L41" s="7">
        <v>4891</v>
      </c>
      <c r="M41" s="7">
        <v>0</v>
      </c>
      <c r="N41" s="7">
        <f t="shared" si="3"/>
        <v>4891</v>
      </c>
      <c r="O41" s="7">
        <v>4891</v>
      </c>
      <c r="P41" s="7">
        <v>0</v>
      </c>
      <c r="Q41" s="7">
        <f t="shared" si="4"/>
        <v>4891</v>
      </c>
      <c r="R41" s="14" t="s">
        <v>217</v>
      </c>
    </row>
    <row r="42" spans="1:18">
      <c r="A42" s="52">
        <v>38</v>
      </c>
      <c r="B42" s="1" t="s">
        <v>305</v>
      </c>
      <c r="C42" s="1" t="s">
        <v>494</v>
      </c>
      <c r="D42" s="2" t="s">
        <v>551</v>
      </c>
      <c r="E42" s="1">
        <v>10</v>
      </c>
      <c r="F42" s="1" t="s">
        <v>344</v>
      </c>
      <c r="G42" s="1" t="s">
        <v>345</v>
      </c>
      <c r="H42" s="1" t="s">
        <v>552</v>
      </c>
      <c r="I42" s="1">
        <v>22569796</v>
      </c>
      <c r="J42" s="1" t="s">
        <v>498</v>
      </c>
      <c r="K42" s="1">
        <v>1.1000000000000001</v>
      </c>
      <c r="L42" s="7">
        <v>7717</v>
      </c>
      <c r="M42" s="7">
        <v>0</v>
      </c>
      <c r="N42" s="7">
        <f t="shared" si="3"/>
        <v>7717</v>
      </c>
      <c r="O42" s="7">
        <v>7717</v>
      </c>
      <c r="P42" s="7">
        <v>0</v>
      </c>
      <c r="Q42" s="7">
        <f t="shared" si="4"/>
        <v>7717</v>
      </c>
      <c r="R42" s="14" t="s">
        <v>217</v>
      </c>
    </row>
    <row r="43" spans="1:18">
      <c r="A43" s="52">
        <v>39</v>
      </c>
      <c r="B43" s="1" t="s">
        <v>305</v>
      </c>
      <c r="C43" s="1" t="s">
        <v>494</v>
      </c>
      <c r="D43" s="2" t="s">
        <v>495</v>
      </c>
      <c r="E43" s="1"/>
      <c r="F43" s="1" t="s">
        <v>344</v>
      </c>
      <c r="G43" s="1" t="s">
        <v>345</v>
      </c>
      <c r="H43" s="1" t="s">
        <v>553</v>
      </c>
      <c r="I43" s="1" t="s">
        <v>554</v>
      </c>
      <c r="J43" s="1" t="s">
        <v>498</v>
      </c>
      <c r="K43" s="1">
        <v>0.6</v>
      </c>
      <c r="L43" s="7">
        <v>6379</v>
      </c>
      <c r="M43" s="7">
        <v>0</v>
      </c>
      <c r="N43" s="7">
        <f t="shared" si="3"/>
        <v>6379</v>
      </c>
      <c r="O43" s="7">
        <v>6379</v>
      </c>
      <c r="P43" s="7">
        <v>0</v>
      </c>
      <c r="Q43" s="7">
        <f t="shared" si="4"/>
        <v>6379</v>
      </c>
      <c r="R43" s="14" t="s">
        <v>217</v>
      </c>
    </row>
    <row r="44" spans="1:18" s="40" customFormat="1">
      <c r="A44" s="52">
        <v>40</v>
      </c>
      <c r="B44" s="1" t="s">
        <v>305</v>
      </c>
      <c r="C44" s="1" t="s">
        <v>494</v>
      </c>
      <c r="D44" s="2" t="s">
        <v>555</v>
      </c>
      <c r="E44" s="1"/>
      <c r="F44" s="1" t="s">
        <v>344</v>
      </c>
      <c r="G44" s="1" t="s">
        <v>345</v>
      </c>
      <c r="H44" s="1" t="s">
        <v>556</v>
      </c>
      <c r="I44" s="1" t="s">
        <v>557</v>
      </c>
      <c r="J44" s="1" t="s">
        <v>498</v>
      </c>
      <c r="K44" s="1">
        <v>0.5</v>
      </c>
      <c r="L44" s="7">
        <v>4628</v>
      </c>
      <c r="M44" s="7">
        <v>0</v>
      </c>
      <c r="N44" s="7">
        <f t="shared" si="3"/>
        <v>4628</v>
      </c>
      <c r="O44" s="7">
        <v>4628</v>
      </c>
      <c r="P44" s="7">
        <v>0</v>
      </c>
      <c r="Q44" s="7">
        <f t="shared" si="4"/>
        <v>4628</v>
      </c>
      <c r="R44" s="14" t="s">
        <v>217</v>
      </c>
    </row>
    <row r="45" spans="1:18">
      <c r="A45" s="52">
        <v>41</v>
      </c>
      <c r="B45" s="1" t="s">
        <v>305</v>
      </c>
      <c r="C45" s="1" t="s">
        <v>494</v>
      </c>
      <c r="D45" s="2" t="s">
        <v>555</v>
      </c>
      <c r="E45" s="1"/>
      <c r="F45" s="1" t="s">
        <v>344</v>
      </c>
      <c r="G45" s="1" t="s">
        <v>345</v>
      </c>
      <c r="H45" s="1" t="s">
        <v>558</v>
      </c>
      <c r="I45" s="1" t="s">
        <v>559</v>
      </c>
      <c r="J45" s="1" t="s">
        <v>498</v>
      </c>
      <c r="K45" s="1">
        <v>1.3</v>
      </c>
      <c r="L45" s="7">
        <v>6607</v>
      </c>
      <c r="M45" s="7">
        <v>0</v>
      </c>
      <c r="N45" s="7">
        <f t="shared" si="3"/>
        <v>6607</v>
      </c>
      <c r="O45" s="7">
        <v>6607</v>
      </c>
      <c r="P45" s="7">
        <v>0</v>
      </c>
      <c r="Q45" s="7">
        <f t="shared" si="4"/>
        <v>6607</v>
      </c>
      <c r="R45" s="14" t="s">
        <v>217</v>
      </c>
    </row>
    <row r="46" spans="1:18">
      <c r="A46" s="52">
        <v>42</v>
      </c>
      <c r="B46" s="1" t="s">
        <v>305</v>
      </c>
      <c r="C46" s="1" t="s">
        <v>494</v>
      </c>
      <c r="D46" s="1" t="s">
        <v>555</v>
      </c>
      <c r="E46" s="1"/>
      <c r="F46" s="1" t="s">
        <v>344</v>
      </c>
      <c r="G46" s="1" t="s">
        <v>345</v>
      </c>
      <c r="H46" s="1" t="s">
        <v>560</v>
      </c>
      <c r="I46" s="1" t="s">
        <v>561</v>
      </c>
      <c r="J46" s="1" t="s">
        <v>498</v>
      </c>
      <c r="K46" s="1">
        <v>0.5</v>
      </c>
      <c r="L46" s="7">
        <v>4339</v>
      </c>
      <c r="M46" s="7">
        <v>0</v>
      </c>
      <c r="N46" s="7">
        <f t="shared" si="3"/>
        <v>4339</v>
      </c>
      <c r="O46" s="7">
        <v>4339</v>
      </c>
      <c r="P46" s="7">
        <v>0</v>
      </c>
      <c r="Q46" s="7">
        <f t="shared" si="4"/>
        <v>4339</v>
      </c>
      <c r="R46" s="14" t="s">
        <v>217</v>
      </c>
    </row>
    <row r="47" spans="1:18">
      <c r="A47" s="52">
        <v>43</v>
      </c>
      <c r="B47" s="1" t="s">
        <v>305</v>
      </c>
      <c r="C47" s="1" t="s">
        <v>494</v>
      </c>
      <c r="D47" s="1" t="s">
        <v>555</v>
      </c>
      <c r="E47" s="1"/>
      <c r="F47" s="1" t="s">
        <v>344</v>
      </c>
      <c r="G47" s="1" t="s">
        <v>345</v>
      </c>
      <c r="H47" s="1" t="s">
        <v>562</v>
      </c>
      <c r="I47" s="1" t="s">
        <v>563</v>
      </c>
      <c r="J47" s="1" t="s">
        <v>498</v>
      </c>
      <c r="K47" s="1">
        <v>0.8</v>
      </c>
      <c r="L47" s="7">
        <v>3500</v>
      </c>
      <c r="M47" s="7">
        <v>0</v>
      </c>
      <c r="N47" s="7">
        <f t="shared" si="3"/>
        <v>3500</v>
      </c>
      <c r="O47" s="7">
        <v>3500</v>
      </c>
      <c r="P47" s="7">
        <v>0</v>
      </c>
      <c r="Q47" s="7">
        <f t="shared" si="4"/>
        <v>3500</v>
      </c>
      <c r="R47" s="14" t="s">
        <v>217</v>
      </c>
    </row>
    <row r="48" spans="1:18">
      <c r="A48" s="52">
        <v>44</v>
      </c>
      <c r="B48" s="1" t="s">
        <v>305</v>
      </c>
      <c r="C48" s="1" t="s">
        <v>494</v>
      </c>
      <c r="D48" s="1" t="s">
        <v>555</v>
      </c>
      <c r="E48" s="1"/>
      <c r="F48" s="1" t="s">
        <v>344</v>
      </c>
      <c r="G48" s="1" t="s">
        <v>345</v>
      </c>
      <c r="H48" s="1" t="s">
        <v>564</v>
      </c>
      <c r="I48" s="1" t="s">
        <v>565</v>
      </c>
      <c r="J48" s="1" t="s">
        <v>498</v>
      </c>
      <c r="K48" s="1">
        <v>0.8</v>
      </c>
      <c r="L48" s="7">
        <v>5168</v>
      </c>
      <c r="M48" s="7">
        <v>0</v>
      </c>
      <c r="N48" s="7">
        <f t="shared" si="3"/>
        <v>5168</v>
      </c>
      <c r="O48" s="7">
        <v>5168</v>
      </c>
      <c r="P48" s="7">
        <v>0</v>
      </c>
      <c r="Q48" s="7">
        <f t="shared" si="4"/>
        <v>5168</v>
      </c>
      <c r="R48" s="14" t="s">
        <v>217</v>
      </c>
    </row>
    <row r="49" spans="1:18">
      <c r="A49" s="52">
        <v>45</v>
      </c>
      <c r="B49" s="1" t="s">
        <v>305</v>
      </c>
      <c r="C49" s="1" t="s">
        <v>494</v>
      </c>
      <c r="D49" s="1" t="s">
        <v>566</v>
      </c>
      <c r="E49" s="1"/>
      <c r="F49" s="2" t="s">
        <v>344</v>
      </c>
      <c r="G49" s="2" t="s">
        <v>345</v>
      </c>
      <c r="H49" s="1" t="s">
        <v>567</v>
      </c>
      <c r="I49" s="1" t="s">
        <v>568</v>
      </c>
      <c r="J49" s="1" t="s">
        <v>498</v>
      </c>
      <c r="K49" s="1">
        <v>0.4</v>
      </c>
      <c r="L49" s="7">
        <v>2054</v>
      </c>
      <c r="M49" s="7">
        <v>0</v>
      </c>
      <c r="N49" s="7">
        <f t="shared" si="3"/>
        <v>2054</v>
      </c>
      <c r="O49" s="7">
        <v>2054</v>
      </c>
      <c r="P49" s="7">
        <v>0</v>
      </c>
      <c r="Q49" s="7">
        <f t="shared" si="4"/>
        <v>2054</v>
      </c>
      <c r="R49" s="14" t="s">
        <v>217</v>
      </c>
    </row>
    <row r="50" spans="1:18">
      <c r="A50" s="52">
        <v>46</v>
      </c>
      <c r="B50" s="1" t="s">
        <v>305</v>
      </c>
      <c r="C50" s="1" t="s">
        <v>494</v>
      </c>
      <c r="D50" s="1" t="s">
        <v>386</v>
      </c>
      <c r="E50" s="1"/>
      <c r="F50" s="2" t="s">
        <v>344</v>
      </c>
      <c r="G50" s="2" t="s">
        <v>345</v>
      </c>
      <c r="H50" s="1" t="s">
        <v>569</v>
      </c>
      <c r="I50" s="1" t="s">
        <v>570</v>
      </c>
      <c r="J50" s="1" t="s">
        <v>498</v>
      </c>
      <c r="K50" s="1">
        <v>0.8</v>
      </c>
      <c r="L50" s="7">
        <v>5028</v>
      </c>
      <c r="M50" s="7">
        <v>0</v>
      </c>
      <c r="N50" s="7">
        <f t="shared" si="3"/>
        <v>5028</v>
      </c>
      <c r="O50" s="7">
        <v>5028</v>
      </c>
      <c r="P50" s="7">
        <v>0</v>
      </c>
      <c r="Q50" s="7">
        <f t="shared" si="4"/>
        <v>5028</v>
      </c>
      <c r="R50" s="14" t="s">
        <v>217</v>
      </c>
    </row>
    <row r="51" spans="1:18">
      <c r="A51" s="52">
        <v>47</v>
      </c>
      <c r="B51" s="1" t="s">
        <v>305</v>
      </c>
      <c r="C51" s="1" t="s">
        <v>494</v>
      </c>
      <c r="D51" s="1" t="s">
        <v>436</v>
      </c>
      <c r="E51" s="1"/>
      <c r="F51" s="2" t="s">
        <v>344</v>
      </c>
      <c r="G51" s="2" t="s">
        <v>345</v>
      </c>
      <c r="H51" s="1" t="s">
        <v>571</v>
      </c>
      <c r="I51" s="1">
        <v>23127496</v>
      </c>
      <c r="J51" s="1" t="s">
        <v>498</v>
      </c>
      <c r="K51" s="1">
        <v>0.5</v>
      </c>
      <c r="L51" s="7">
        <v>799</v>
      </c>
      <c r="M51" s="7">
        <v>0</v>
      </c>
      <c r="N51" s="7">
        <f t="shared" si="3"/>
        <v>799</v>
      </c>
      <c r="O51" s="7">
        <v>799</v>
      </c>
      <c r="P51" s="7">
        <v>0</v>
      </c>
      <c r="Q51" s="7">
        <f t="shared" si="4"/>
        <v>799</v>
      </c>
      <c r="R51" s="14" t="s">
        <v>217</v>
      </c>
    </row>
    <row r="52" spans="1:18">
      <c r="A52" s="52">
        <v>48</v>
      </c>
      <c r="B52" s="1" t="s">
        <v>305</v>
      </c>
      <c r="C52" s="1" t="s">
        <v>494</v>
      </c>
      <c r="D52" s="2" t="s">
        <v>466</v>
      </c>
      <c r="E52" s="2"/>
      <c r="F52" s="2" t="s">
        <v>360</v>
      </c>
      <c r="G52" s="2" t="s">
        <v>361</v>
      </c>
      <c r="H52" s="1" t="s">
        <v>572</v>
      </c>
      <c r="I52" s="2">
        <v>21713840</v>
      </c>
      <c r="J52" s="2" t="s">
        <v>498</v>
      </c>
      <c r="K52" s="1">
        <v>0.3</v>
      </c>
      <c r="L52" s="7">
        <v>2276</v>
      </c>
      <c r="M52" s="7">
        <v>0</v>
      </c>
      <c r="N52" s="7">
        <f t="shared" si="3"/>
        <v>2276</v>
      </c>
      <c r="O52" s="7">
        <v>2276</v>
      </c>
      <c r="P52" s="7">
        <v>0</v>
      </c>
      <c r="Q52" s="7">
        <f t="shared" si="4"/>
        <v>2276</v>
      </c>
      <c r="R52" s="14" t="s">
        <v>217</v>
      </c>
    </row>
    <row r="53" spans="1:18">
      <c r="A53" s="52">
        <v>49</v>
      </c>
      <c r="B53" s="1" t="s">
        <v>305</v>
      </c>
      <c r="C53" s="1" t="s">
        <v>494</v>
      </c>
      <c r="D53" s="1" t="s">
        <v>436</v>
      </c>
      <c r="E53" s="1"/>
      <c r="F53" s="2" t="s">
        <v>344</v>
      </c>
      <c r="G53" s="2" t="s">
        <v>345</v>
      </c>
      <c r="H53" s="1" t="s">
        <v>573</v>
      </c>
      <c r="I53" s="1" t="s">
        <v>574</v>
      </c>
      <c r="J53" s="1" t="s">
        <v>498</v>
      </c>
      <c r="K53" s="1">
        <v>1</v>
      </c>
      <c r="L53" s="7">
        <v>10375</v>
      </c>
      <c r="M53" s="7">
        <v>0</v>
      </c>
      <c r="N53" s="7">
        <f t="shared" si="3"/>
        <v>10375</v>
      </c>
      <c r="O53" s="7">
        <v>10375</v>
      </c>
      <c r="P53" s="7">
        <v>0</v>
      </c>
      <c r="Q53" s="7">
        <f t="shared" si="4"/>
        <v>10375</v>
      </c>
      <c r="R53" s="14" t="s">
        <v>217</v>
      </c>
    </row>
    <row r="54" spans="1:18">
      <c r="A54" s="52">
        <v>50</v>
      </c>
      <c r="B54" s="1" t="s">
        <v>305</v>
      </c>
      <c r="C54" s="1" t="s">
        <v>494</v>
      </c>
      <c r="D54" s="1" t="s">
        <v>448</v>
      </c>
      <c r="E54" s="1"/>
      <c r="F54" s="2" t="s">
        <v>344</v>
      </c>
      <c r="G54" s="2" t="s">
        <v>345</v>
      </c>
      <c r="H54" s="1" t="s">
        <v>575</v>
      </c>
      <c r="I54" s="1">
        <v>25022025</v>
      </c>
      <c r="J54" s="1" t="s">
        <v>498</v>
      </c>
      <c r="K54" s="1">
        <v>1</v>
      </c>
      <c r="L54" s="7">
        <v>7086</v>
      </c>
      <c r="M54" s="7">
        <v>0</v>
      </c>
      <c r="N54" s="7">
        <f>L54+M54</f>
        <v>7086</v>
      </c>
      <c r="O54" s="7">
        <v>7086</v>
      </c>
      <c r="P54" s="7">
        <v>0</v>
      </c>
      <c r="Q54" s="7">
        <f>O54+P54</f>
        <v>7086</v>
      </c>
      <c r="R54" s="14" t="s">
        <v>217</v>
      </c>
    </row>
    <row r="55" spans="1:18">
      <c r="A55" s="52">
        <v>51</v>
      </c>
      <c r="B55" s="1" t="s">
        <v>305</v>
      </c>
      <c r="C55" s="1" t="s">
        <v>494</v>
      </c>
      <c r="D55" s="2" t="s">
        <v>431</v>
      </c>
      <c r="E55" s="2"/>
      <c r="F55" s="2" t="s">
        <v>344</v>
      </c>
      <c r="G55" s="2" t="s">
        <v>432</v>
      </c>
      <c r="H55" s="52" t="s">
        <v>576</v>
      </c>
      <c r="I55" s="2" t="s">
        <v>577</v>
      </c>
      <c r="J55" s="2" t="s">
        <v>498</v>
      </c>
      <c r="K55" s="1">
        <v>0.6</v>
      </c>
      <c r="L55" s="7">
        <v>2982</v>
      </c>
      <c r="M55" s="7">
        <v>0</v>
      </c>
      <c r="N55" s="7">
        <f t="shared" ref="N55:N82" si="5">L55+M55</f>
        <v>2982</v>
      </c>
      <c r="O55" s="7">
        <v>2982</v>
      </c>
      <c r="P55" s="7">
        <v>0</v>
      </c>
      <c r="Q55" s="7">
        <f t="shared" ref="Q55:Q82" si="6">O55+P55</f>
        <v>2982</v>
      </c>
      <c r="R55" s="14" t="s">
        <v>217</v>
      </c>
    </row>
    <row r="56" spans="1:18">
      <c r="A56" s="52">
        <v>52</v>
      </c>
      <c r="B56" s="1" t="s">
        <v>305</v>
      </c>
      <c r="C56" s="1" t="s">
        <v>494</v>
      </c>
      <c r="D56" s="1" t="s">
        <v>361</v>
      </c>
      <c r="E56" s="1"/>
      <c r="F56" s="2" t="s">
        <v>344</v>
      </c>
      <c r="G56" s="1" t="s">
        <v>345</v>
      </c>
      <c r="H56" s="1" t="s">
        <v>578</v>
      </c>
      <c r="I56" s="1" t="s">
        <v>579</v>
      </c>
      <c r="J56" s="1" t="s">
        <v>498</v>
      </c>
      <c r="K56" s="1">
        <v>0.2</v>
      </c>
      <c r="L56" s="7">
        <v>1950</v>
      </c>
      <c r="M56" s="7">
        <v>0</v>
      </c>
      <c r="N56" s="7">
        <f t="shared" si="5"/>
        <v>1950</v>
      </c>
      <c r="O56" s="7">
        <v>1950</v>
      </c>
      <c r="P56" s="7">
        <v>0</v>
      </c>
      <c r="Q56" s="7">
        <f t="shared" si="6"/>
        <v>1950</v>
      </c>
      <c r="R56" s="14" t="s">
        <v>217</v>
      </c>
    </row>
    <row r="57" spans="1:18">
      <c r="A57" s="52">
        <v>53</v>
      </c>
      <c r="B57" s="1" t="s">
        <v>305</v>
      </c>
      <c r="C57" s="1" t="s">
        <v>494</v>
      </c>
      <c r="D57" s="1" t="s">
        <v>580</v>
      </c>
      <c r="E57" s="1"/>
      <c r="F57" s="2" t="s">
        <v>344</v>
      </c>
      <c r="G57" s="2" t="s">
        <v>345</v>
      </c>
      <c r="H57" s="1" t="s">
        <v>581</v>
      </c>
      <c r="I57" s="1" t="s">
        <v>582</v>
      </c>
      <c r="J57" s="1" t="s">
        <v>498</v>
      </c>
      <c r="K57" s="1">
        <v>1</v>
      </c>
      <c r="L57" s="7">
        <v>8848</v>
      </c>
      <c r="M57" s="7">
        <v>0</v>
      </c>
      <c r="N57" s="7">
        <f t="shared" si="5"/>
        <v>8848</v>
      </c>
      <c r="O57" s="7">
        <v>8848</v>
      </c>
      <c r="P57" s="7">
        <v>0</v>
      </c>
      <c r="Q57" s="7">
        <f t="shared" si="6"/>
        <v>8848</v>
      </c>
      <c r="R57" s="14" t="s">
        <v>217</v>
      </c>
    </row>
    <row r="58" spans="1:18">
      <c r="A58" s="52">
        <v>54</v>
      </c>
      <c r="B58" s="1" t="s">
        <v>305</v>
      </c>
      <c r="C58" s="1" t="s">
        <v>494</v>
      </c>
      <c r="D58" s="1" t="s">
        <v>566</v>
      </c>
      <c r="E58" s="1"/>
      <c r="F58" s="2" t="s">
        <v>344</v>
      </c>
      <c r="G58" s="2" t="s">
        <v>345</v>
      </c>
      <c r="H58" s="1" t="s">
        <v>583</v>
      </c>
      <c r="I58" s="1" t="s">
        <v>584</v>
      </c>
      <c r="J58" s="1" t="s">
        <v>498</v>
      </c>
      <c r="K58" s="1">
        <v>1.5</v>
      </c>
      <c r="L58" s="7">
        <v>4577</v>
      </c>
      <c r="M58" s="7">
        <v>0</v>
      </c>
      <c r="N58" s="7">
        <f t="shared" si="5"/>
        <v>4577</v>
      </c>
      <c r="O58" s="7">
        <v>4577</v>
      </c>
      <c r="P58" s="7">
        <v>0</v>
      </c>
      <c r="Q58" s="7">
        <f t="shared" si="6"/>
        <v>4577</v>
      </c>
      <c r="R58" s="14" t="s">
        <v>217</v>
      </c>
    </row>
    <row r="59" spans="1:18">
      <c r="A59" s="52">
        <v>55</v>
      </c>
      <c r="B59" s="1" t="s">
        <v>305</v>
      </c>
      <c r="C59" s="1" t="s">
        <v>494</v>
      </c>
      <c r="D59" s="1" t="s">
        <v>392</v>
      </c>
      <c r="E59" s="1"/>
      <c r="F59" s="2" t="s">
        <v>344</v>
      </c>
      <c r="G59" s="2" t="s">
        <v>345</v>
      </c>
      <c r="H59" s="1" t="s">
        <v>585</v>
      </c>
      <c r="I59" s="1" t="s">
        <v>586</v>
      </c>
      <c r="J59" s="1" t="s">
        <v>498</v>
      </c>
      <c r="K59" s="1">
        <v>2</v>
      </c>
      <c r="L59" s="7">
        <v>11112</v>
      </c>
      <c r="M59" s="7">
        <v>0</v>
      </c>
      <c r="N59" s="7">
        <f t="shared" si="5"/>
        <v>11112</v>
      </c>
      <c r="O59" s="7">
        <v>11112</v>
      </c>
      <c r="P59" s="7">
        <v>0</v>
      </c>
      <c r="Q59" s="7">
        <f t="shared" si="6"/>
        <v>11112</v>
      </c>
      <c r="R59" s="14" t="s">
        <v>217</v>
      </c>
    </row>
    <row r="60" spans="1:18">
      <c r="A60" s="52">
        <v>56</v>
      </c>
      <c r="B60" s="1" t="s">
        <v>305</v>
      </c>
      <c r="C60" s="1" t="s">
        <v>494</v>
      </c>
      <c r="D60" s="1" t="s">
        <v>587</v>
      </c>
      <c r="E60" s="1"/>
      <c r="F60" s="2" t="s">
        <v>344</v>
      </c>
      <c r="G60" s="2" t="s">
        <v>345</v>
      </c>
      <c r="H60" s="1" t="s">
        <v>588</v>
      </c>
      <c r="I60" s="1" t="s">
        <v>589</v>
      </c>
      <c r="J60" s="1" t="s">
        <v>498</v>
      </c>
      <c r="K60" s="1">
        <v>1.2</v>
      </c>
      <c r="L60" s="7">
        <v>4758</v>
      </c>
      <c r="M60" s="7">
        <v>0</v>
      </c>
      <c r="N60" s="7">
        <f t="shared" si="5"/>
        <v>4758</v>
      </c>
      <c r="O60" s="7">
        <v>4758</v>
      </c>
      <c r="P60" s="7">
        <v>0</v>
      </c>
      <c r="Q60" s="7">
        <f t="shared" si="6"/>
        <v>4758</v>
      </c>
      <c r="R60" s="14" t="s">
        <v>217</v>
      </c>
    </row>
    <row r="61" spans="1:18">
      <c r="A61" s="52">
        <v>57</v>
      </c>
      <c r="B61" s="1" t="s">
        <v>305</v>
      </c>
      <c r="C61" s="1" t="s">
        <v>494</v>
      </c>
      <c r="D61" s="1" t="s">
        <v>109</v>
      </c>
      <c r="E61" s="1"/>
      <c r="F61" s="2" t="s">
        <v>344</v>
      </c>
      <c r="G61" s="2" t="s">
        <v>345</v>
      </c>
      <c r="H61" s="1" t="s">
        <v>590</v>
      </c>
      <c r="I61" s="1" t="s">
        <v>591</v>
      </c>
      <c r="J61" s="1" t="s">
        <v>498</v>
      </c>
      <c r="K61" s="1">
        <v>0.6</v>
      </c>
      <c r="L61" s="7">
        <v>2177</v>
      </c>
      <c r="M61" s="7">
        <v>0</v>
      </c>
      <c r="N61" s="7">
        <f t="shared" si="5"/>
        <v>2177</v>
      </c>
      <c r="O61" s="7">
        <v>2177</v>
      </c>
      <c r="P61" s="7">
        <v>0</v>
      </c>
      <c r="Q61" s="7">
        <f t="shared" si="6"/>
        <v>2177</v>
      </c>
      <c r="R61" s="14" t="s">
        <v>217</v>
      </c>
    </row>
    <row r="62" spans="1:18">
      <c r="A62" s="52">
        <v>58</v>
      </c>
      <c r="B62" s="1" t="s">
        <v>305</v>
      </c>
      <c r="C62" s="1" t="s">
        <v>494</v>
      </c>
      <c r="D62" s="1" t="s">
        <v>436</v>
      </c>
      <c r="E62" s="1"/>
      <c r="F62" s="2" t="s">
        <v>344</v>
      </c>
      <c r="G62" s="2" t="s">
        <v>345</v>
      </c>
      <c r="H62" s="1" t="s">
        <v>592</v>
      </c>
      <c r="I62" s="1" t="s">
        <v>593</v>
      </c>
      <c r="J62" s="1" t="s">
        <v>94</v>
      </c>
      <c r="K62" s="1">
        <v>1.3</v>
      </c>
      <c r="L62" s="7">
        <v>9128</v>
      </c>
      <c r="M62" s="7">
        <v>0</v>
      </c>
      <c r="N62" s="7">
        <f t="shared" si="5"/>
        <v>9128</v>
      </c>
      <c r="O62" s="7">
        <v>9128</v>
      </c>
      <c r="P62" s="7">
        <v>0</v>
      </c>
      <c r="Q62" s="7">
        <f t="shared" si="6"/>
        <v>9128</v>
      </c>
      <c r="R62" s="14" t="s">
        <v>217</v>
      </c>
    </row>
    <row r="63" spans="1:18">
      <c r="A63" s="52">
        <v>59</v>
      </c>
      <c r="B63" s="1" t="s">
        <v>305</v>
      </c>
      <c r="C63" s="1" t="s">
        <v>494</v>
      </c>
      <c r="D63" s="1" t="s">
        <v>372</v>
      </c>
      <c r="E63" s="1"/>
      <c r="F63" s="2" t="s">
        <v>344</v>
      </c>
      <c r="G63" s="2" t="s">
        <v>345</v>
      </c>
      <c r="H63" s="1" t="s">
        <v>594</v>
      </c>
      <c r="I63" s="1" t="s">
        <v>595</v>
      </c>
      <c r="J63" s="1" t="s">
        <v>498</v>
      </c>
      <c r="K63" s="1">
        <v>0.5</v>
      </c>
      <c r="L63" s="7">
        <v>1724</v>
      </c>
      <c r="M63" s="7">
        <v>0</v>
      </c>
      <c r="N63" s="7">
        <f t="shared" si="5"/>
        <v>1724</v>
      </c>
      <c r="O63" s="7">
        <v>1724</v>
      </c>
      <c r="P63" s="7">
        <v>0</v>
      </c>
      <c r="Q63" s="7">
        <f t="shared" si="6"/>
        <v>1724</v>
      </c>
      <c r="R63" s="14" t="s">
        <v>217</v>
      </c>
    </row>
    <row r="64" spans="1:18">
      <c r="A64" s="52">
        <v>60</v>
      </c>
      <c r="B64" s="1" t="s">
        <v>305</v>
      </c>
      <c r="C64" s="1" t="s">
        <v>494</v>
      </c>
      <c r="D64" s="1" t="s">
        <v>580</v>
      </c>
      <c r="E64" s="1"/>
      <c r="F64" s="2" t="s">
        <v>344</v>
      </c>
      <c r="G64" s="2" t="s">
        <v>345</v>
      </c>
      <c r="H64" s="1" t="s">
        <v>596</v>
      </c>
      <c r="I64" s="1" t="s">
        <v>597</v>
      </c>
      <c r="J64" s="1" t="s">
        <v>498</v>
      </c>
      <c r="K64" s="1">
        <v>1</v>
      </c>
      <c r="L64" s="7">
        <v>2735</v>
      </c>
      <c r="M64" s="7">
        <v>0</v>
      </c>
      <c r="N64" s="7">
        <f t="shared" si="5"/>
        <v>2735</v>
      </c>
      <c r="O64" s="7">
        <v>2735</v>
      </c>
      <c r="P64" s="7">
        <v>0</v>
      </c>
      <c r="Q64" s="7">
        <f t="shared" si="6"/>
        <v>2735</v>
      </c>
      <c r="R64" s="14" t="s">
        <v>217</v>
      </c>
    </row>
    <row r="65" spans="1:18">
      <c r="A65" s="52">
        <v>61</v>
      </c>
      <c r="B65" s="1" t="s">
        <v>305</v>
      </c>
      <c r="C65" s="1" t="s">
        <v>494</v>
      </c>
      <c r="D65" s="1" t="s">
        <v>372</v>
      </c>
      <c r="E65" s="1"/>
      <c r="F65" s="2" t="s">
        <v>344</v>
      </c>
      <c r="G65" s="2" t="s">
        <v>345</v>
      </c>
      <c r="H65" s="1" t="s">
        <v>598</v>
      </c>
      <c r="I65" s="1" t="s">
        <v>599</v>
      </c>
      <c r="J65" s="1" t="s">
        <v>498</v>
      </c>
      <c r="K65" s="1">
        <v>1</v>
      </c>
      <c r="L65" s="7">
        <v>2831</v>
      </c>
      <c r="M65" s="7">
        <v>0</v>
      </c>
      <c r="N65" s="7">
        <f t="shared" si="5"/>
        <v>2831</v>
      </c>
      <c r="O65" s="7">
        <v>2831</v>
      </c>
      <c r="P65" s="7">
        <v>0</v>
      </c>
      <c r="Q65" s="7">
        <f t="shared" si="6"/>
        <v>2831</v>
      </c>
      <c r="R65" s="14" t="s">
        <v>217</v>
      </c>
    </row>
    <row r="66" spans="1:18">
      <c r="A66" s="52">
        <v>62</v>
      </c>
      <c r="B66" s="1" t="s">
        <v>305</v>
      </c>
      <c r="C66" s="1" t="s">
        <v>494</v>
      </c>
      <c r="D66" s="1" t="s">
        <v>580</v>
      </c>
      <c r="E66" s="1"/>
      <c r="F66" s="2" t="s">
        <v>344</v>
      </c>
      <c r="G66" s="2" t="s">
        <v>345</v>
      </c>
      <c r="H66" s="1" t="s">
        <v>600</v>
      </c>
      <c r="I66" s="1" t="s">
        <v>601</v>
      </c>
      <c r="J66" s="1" t="s">
        <v>498</v>
      </c>
      <c r="K66" s="1">
        <v>0.5</v>
      </c>
      <c r="L66" s="7">
        <v>760</v>
      </c>
      <c r="M66" s="7">
        <v>0</v>
      </c>
      <c r="N66" s="7">
        <f t="shared" si="5"/>
        <v>760</v>
      </c>
      <c r="O66" s="7">
        <v>760</v>
      </c>
      <c r="P66" s="7">
        <v>0</v>
      </c>
      <c r="Q66" s="7">
        <f t="shared" si="6"/>
        <v>760</v>
      </c>
      <c r="R66" s="14" t="s">
        <v>217</v>
      </c>
    </row>
    <row r="67" spans="1:18">
      <c r="A67" s="52">
        <v>63</v>
      </c>
      <c r="B67" s="1" t="s">
        <v>305</v>
      </c>
      <c r="C67" s="1" t="s">
        <v>494</v>
      </c>
      <c r="D67" s="2" t="s">
        <v>372</v>
      </c>
      <c r="E67" s="1"/>
      <c r="F67" s="2" t="s">
        <v>344</v>
      </c>
      <c r="G67" s="1" t="s">
        <v>345</v>
      </c>
      <c r="H67" s="1" t="s">
        <v>602</v>
      </c>
      <c r="I67" s="1" t="s">
        <v>603</v>
      </c>
      <c r="J67" s="1" t="s">
        <v>498</v>
      </c>
      <c r="K67" s="1">
        <v>0.4</v>
      </c>
      <c r="L67" s="7">
        <v>1668</v>
      </c>
      <c r="M67" s="7">
        <v>0</v>
      </c>
      <c r="N67" s="7">
        <f t="shared" si="5"/>
        <v>1668</v>
      </c>
      <c r="O67" s="7">
        <v>1668</v>
      </c>
      <c r="P67" s="7">
        <v>0</v>
      </c>
      <c r="Q67" s="7">
        <f t="shared" si="6"/>
        <v>1668</v>
      </c>
      <c r="R67" s="14" t="s">
        <v>217</v>
      </c>
    </row>
    <row r="68" spans="1:18">
      <c r="A68" s="52">
        <v>64</v>
      </c>
      <c r="B68" s="1" t="s">
        <v>305</v>
      </c>
      <c r="C68" s="1" t="s">
        <v>494</v>
      </c>
      <c r="D68" s="1" t="s">
        <v>604</v>
      </c>
      <c r="E68" s="1"/>
      <c r="F68" s="2" t="s">
        <v>344</v>
      </c>
      <c r="G68" s="2" t="s">
        <v>345</v>
      </c>
      <c r="H68" s="1" t="s">
        <v>605</v>
      </c>
      <c r="I68" s="1">
        <v>23750192</v>
      </c>
      <c r="J68" s="1" t="s">
        <v>498</v>
      </c>
      <c r="K68" s="1">
        <v>0.4</v>
      </c>
      <c r="L68" s="7">
        <v>1328</v>
      </c>
      <c r="M68" s="7">
        <v>0</v>
      </c>
      <c r="N68" s="7">
        <f t="shared" si="5"/>
        <v>1328</v>
      </c>
      <c r="O68" s="7">
        <v>1328</v>
      </c>
      <c r="P68" s="7">
        <v>0</v>
      </c>
      <c r="Q68" s="7">
        <f t="shared" si="6"/>
        <v>1328</v>
      </c>
      <c r="R68" s="14" t="s">
        <v>217</v>
      </c>
    </row>
    <row r="69" spans="1:18">
      <c r="A69" s="52">
        <v>65</v>
      </c>
      <c r="B69" s="1" t="s">
        <v>305</v>
      </c>
      <c r="C69" s="1" t="s">
        <v>494</v>
      </c>
      <c r="D69" s="1" t="s">
        <v>351</v>
      </c>
      <c r="E69" s="1"/>
      <c r="F69" s="2" t="s">
        <v>344</v>
      </c>
      <c r="G69" s="2" t="s">
        <v>345</v>
      </c>
      <c r="H69" s="1" t="s">
        <v>606</v>
      </c>
      <c r="I69" s="1">
        <v>27910893</v>
      </c>
      <c r="J69" s="1" t="s">
        <v>498</v>
      </c>
      <c r="K69" s="1">
        <v>0.4</v>
      </c>
      <c r="L69" s="7">
        <v>1980</v>
      </c>
      <c r="M69" s="7">
        <v>0</v>
      </c>
      <c r="N69" s="7">
        <f t="shared" si="5"/>
        <v>1980</v>
      </c>
      <c r="O69" s="7">
        <v>1980</v>
      </c>
      <c r="P69" s="7">
        <v>0</v>
      </c>
      <c r="Q69" s="7">
        <f t="shared" si="6"/>
        <v>1980</v>
      </c>
      <c r="R69" s="14" t="s">
        <v>217</v>
      </c>
    </row>
    <row r="70" spans="1:18">
      <c r="A70" s="52">
        <v>66</v>
      </c>
      <c r="B70" s="1" t="s">
        <v>305</v>
      </c>
      <c r="C70" s="1" t="s">
        <v>494</v>
      </c>
      <c r="D70" s="2" t="s">
        <v>607</v>
      </c>
      <c r="E70" s="2"/>
      <c r="F70" s="2" t="s">
        <v>360</v>
      </c>
      <c r="G70" s="2" t="s">
        <v>361</v>
      </c>
      <c r="H70" s="1" t="s">
        <v>608</v>
      </c>
      <c r="I70" s="2">
        <v>2970241</v>
      </c>
      <c r="J70" s="2" t="s">
        <v>498</v>
      </c>
      <c r="K70" s="1">
        <v>0.2</v>
      </c>
      <c r="L70" s="7">
        <v>2137</v>
      </c>
      <c r="M70" s="7">
        <v>0</v>
      </c>
      <c r="N70" s="7">
        <f t="shared" si="5"/>
        <v>2137</v>
      </c>
      <c r="O70" s="7">
        <v>2137</v>
      </c>
      <c r="P70" s="7">
        <v>0</v>
      </c>
      <c r="Q70" s="7">
        <f t="shared" si="6"/>
        <v>2137</v>
      </c>
      <c r="R70" s="14" t="s">
        <v>217</v>
      </c>
    </row>
    <row r="71" spans="1:18">
      <c r="A71" s="52">
        <v>67</v>
      </c>
      <c r="B71" s="1" t="s">
        <v>305</v>
      </c>
      <c r="C71" s="1" t="s">
        <v>494</v>
      </c>
      <c r="D71" s="1" t="s">
        <v>609</v>
      </c>
      <c r="E71" s="1"/>
      <c r="F71" s="2" t="s">
        <v>360</v>
      </c>
      <c r="G71" s="2" t="s">
        <v>361</v>
      </c>
      <c r="H71" s="1" t="s">
        <v>610</v>
      </c>
      <c r="I71" s="1">
        <v>2970250</v>
      </c>
      <c r="J71" s="1" t="s">
        <v>498</v>
      </c>
      <c r="K71" s="1">
        <v>0.2</v>
      </c>
      <c r="L71" s="7">
        <v>691</v>
      </c>
      <c r="M71" s="7">
        <v>0</v>
      </c>
      <c r="N71" s="7">
        <f t="shared" si="5"/>
        <v>691</v>
      </c>
      <c r="O71" s="7">
        <v>691</v>
      </c>
      <c r="P71" s="7">
        <v>0</v>
      </c>
      <c r="Q71" s="7">
        <f t="shared" si="6"/>
        <v>691</v>
      </c>
      <c r="R71" s="14" t="s">
        <v>217</v>
      </c>
    </row>
    <row r="72" spans="1:18">
      <c r="A72" s="52">
        <v>68</v>
      </c>
      <c r="B72" s="1" t="s">
        <v>305</v>
      </c>
      <c r="C72" s="1" t="s">
        <v>494</v>
      </c>
      <c r="D72" s="1" t="s">
        <v>566</v>
      </c>
      <c r="E72" s="1"/>
      <c r="F72" s="2" t="s">
        <v>344</v>
      </c>
      <c r="G72" s="2" t="s">
        <v>345</v>
      </c>
      <c r="H72" s="1" t="s">
        <v>611</v>
      </c>
      <c r="I72" s="1">
        <v>2970128</v>
      </c>
      <c r="J72" s="1" t="s">
        <v>498</v>
      </c>
      <c r="K72" s="1">
        <v>0.2</v>
      </c>
      <c r="L72" s="7">
        <v>661</v>
      </c>
      <c r="M72" s="7">
        <v>0</v>
      </c>
      <c r="N72" s="7">
        <f t="shared" si="5"/>
        <v>661</v>
      </c>
      <c r="O72" s="7">
        <v>661</v>
      </c>
      <c r="P72" s="7">
        <v>0</v>
      </c>
      <c r="Q72" s="7">
        <f t="shared" si="6"/>
        <v>661</v>
      </c>
      <c r="R72" s="14" t="s">
        <v>217</v>
      </c>
    </row>
    <row r="73" spans="1:18">
      <c r="A73" s="52">
        <v>69</v>
      </c>
      <c r="B73" s="1" t="s">
        <v>305</v>
      </c>
      <c r="C73" s="1" t="s">
        <v>494</v>
      </c>
      <c r="D73" s="2" t="s">
        <v>612</v>
      </c>
      <c r="E73" s="1"/>
      <c r="F73" s="2" t="s">
        <v>360</v>
      </c>
      <c r="G73" s="2" t="s">
        <v>361</v>
      </c>
      <c r="H73" s="1" t="s">
        <v>613</v>
      </c>
      <c r="I73" s="1">
        <v>26097550</v>
      </c>
      <c r="J73" s="1" t="s">
        <v>498</v>
      </c>
      <c r="K73" s="1">
        <v>1</v>
      </c>
      <c r="L73" s="7">
        <v>712</v>
      </c>
      <c r="M73" s="7">
        <v>0</v>
      </c>
      <c r="N73" s="7">
        <f t="shared" si="5"/>
        <v>712</v>
      </c>
      <c r="O73" s="7">
        <v>712</v>
      </c>
      <c r="P73" s="7">
        <v>0</v>
      </c>
      <c r="Q73" s="7">
        <f t="shared" si="6"/>
        <v>712</v>
      </c>
      <c r="R73" s="14" t="s">
        <v>217</v>
      </c>
    </row>
    <row r="74" spans="1:18">
      <c r="A74" s="52">
        <v>70</v>
      </c>
      <c r="B74" s="1" t="s">
        <v>305</v>
      </c>
      <c r="C74" s="1" t="s">
        <v>494</v>
      </c>
      <c r="D74" s="2" t="s">
        <v>614</v>
      </c>
      <c r="E74" s="1"/>
      <c r="F74" s="2" t="s">
        <v>360</v>
      </c>
      <c r="G74" s="2" t="s">
        <v>361</v>
      </c>
      <c r="H74" s="1" t="s">
        <v>615</v>
      </c>
      <c r="I74" s="1" t="s">
        <v>616</v>
      </c>
      <c r="J74" s="1" t="s">
        <v>498</v>
      </c>
      <c r="K74" s="1">
        <v>2</v>
      </c>
      <c r="L74" s="7">
        <v>597</v>
      </c>
      <c r="M74" s="7">
        <v>0</v>
      </c>
      <c r="N74" s="7">
        <f t="shared" si="5"/>
        <v>597</v>
      </c>
      <c r="O74" s="7">
        <v>597</v>
      </c>
      <c r="P74" s="7">
        <v>0</v>
      </c>
      <c r="Q74" s="7">
        <f t="shared" si="6"/>
        <v>597</v>
      </c>
      <c r="R74" s="14" t="s">
        <v>217</v>
      </c>
    </row>
    <row r="75" spans="1:18">
      <c r="A75" s="52">
        <v>71</v>
      </c>
      <c r="B75" s="1" t="s">
        <v>305</v>
      </c>
      <c r="C75" s="1" t="s">
        <v>494</v>
      </c>
      <c r="D75" s="2" t="s">
        <v>604</v>
      </c>
      <c r="E75" s="1"/>
      <c r="F75" s="2" t="s">
        <v>344</v>
      </c>
      <c r="G75" s="2" t="s">
        <v>345</v>
      </c>
      <c r="H75" s="1" t="s">
        <v>617</v>
      </c>
      <c r="I75" s="1" t="s">
        <v>618</v>
      </c>
      <c r="J75" s="1" t="s">
        <v>498</v>
      </c>
      <c r="K75" s="1">
        <v>1</v>
      </c>
      <c r="L75" s="7">
        <v>269</v>
      </c>
      <c r="M75" s="7">
        <v>0</v>
      </c>
      <c r="N75" s="7">
        <f t="shared" si="5"/>
        <v>269</v>
      </c>
      <c r="O75" s="7">
        <v>269</v>
      </c>
      <c r="P75" s="7">
        <v>0</v>
      </c>
      <c r="Q75" s="7">
        <f t="shared" si="6"/>
        <v>269</v>
      </c>
      <c r="R75" s="14" t="s">
        <v>217</v>
      </c>
    </row>
    <row r="76" spans="1:18">
      <c r="A76" s="52">
        <v>72</v>
      </c>
      <c r="B76" s="1" t="s">
        <v>305</v>
      </c>
      <c r="C76" s="1" t="s">
        <v>494</v>
      </c>
      <c r="D76" s="2" t="s">
        <v>386</v>
      </c>
      <c r="E76" s="1"/>
      <c r="F76" s="2" t="s">
        <v>344</v>
      </c>
      <c r="G76" s="1" t="s">
        <v>345</v>
      </c>
      <c r="H76" s="1" t="s">
        <v>619</v>
      </c>
      <c r="I76" s="1" t="s">
        <v>620</v>
      </c>
      <c r="J76" s="1" t="s">
        <v>498</v>
      </c>
      <c r="K76" s="1">
        <v>1</v>
      </c>
      <c r="L76" s="7">
        <v>1165</v>
      </c>
      <c r="M76" s="7">
        <v>0</v>
      </c>
      <c r="N76" s="7">
        <f t="shared" si="5"/>
        <v>1165</v>
      </c>
      <c r="O76" s="7">
        <v>1165</v>
      </c>
      <c r="P76" s="7">
        <v>0</v>
      </c>
      <c r="Q76" s="7">
        <f t="shared" si="6"/>
        <v>1165</v>
      </c>
      <c r="R76" s="14" t="s">
        <v>217</v>
      </c>
    </row>
    <row r="77" spans="1:18">
      <c r="A77" s="52">
        <v>73</v>
      </c>
      <c r="B77" s="1" t="s">
        <v>305</v>
      </c>
      <c r="C77" s="1" t="s">
        <v>494</v>
      </c>
      <c r="D77" s="2" t="s">
        <v>361</v>
      </c>
      <c r="E77" s="1"/>
      <c r="F77" s="2" t="s">
        <v>360</v>
      </c>
      <c r="G77" s="1" t="s">
        <v>361</v>
      </c>
      <c r="H77" s="1" t="s">
        <v>621</v>
      </c>
      <c r="I77" s="1">
        <v>2762903</v>
      </c>
      <c r="J77" s="1" t="s">
        <v>498</v>
      </c>
      <c r="K77" s="1">
        <v>1</v>
      </c>
      <c r="L77" s="7">
        <v>1613</v>
      </c>
      <c r="M77" s="7">
        <v>0</v>
      </c>
      <c r="N77" s="7">
        <f t="shared" si="5"/>
        <v>1613</v>
      </c>
      <c r="O77" s="7">
        <v>1613</v>
      </c>
      <c r="P77" s="7">
        <v>0</v>
      </c>
      <c r="Q77" s="7">
        <f t="shared" si="6"/>
        <v>1613</v>
      </c>
      <c r="R77" s="14" t="s">
        <v>217</v>
      </c>
    </row>
    <row r="78" spans="1:18">
      <c r="A78" s="52">
        <v>74</v>
      </c>
      <c r="B78" s="1" t="s">
        <v>305</v>
      </c>
      <c r="C78" s="1" t="s">
        <v>494</v>
      </c>
      <c r="D78" s="1" t="s">
        <v>466</v>
      </c>
      <c r="E78" s="1"/>
      <c r="F78" s="2" t="s">
        <v>360</v>
      </c>
      <c r="G78" s="2" t="s">
        <v>361</v>
      </c>
      <c r="H78" s="1" t="s">
        <v>622</v>
      </c>
      <c r="I78" s="1">
        <v>27024786</v>
      </c>
      <c r="J78" s="1" t="s">
        <v>498</v>
      </c>
      <c r="K78" s="1">
        <v>1</v>
      </c>
      <c r="L78" s="7">
        <v>284</v>
      </c>
      <c r="M78" s="7">
        <v>0</v>
      </c>
      <c r="N78" s="7">
        <f t="shared" si="5"/>
        <v>284</v>
      </c>
      <c r="O78" s="7">
        <v>284</v>
      </c>
      <c r="P78" s="7">
        <v>0</v>
      </c>
      <c r="Q78" s="7">
        <f t="shared" si="6"/>
        <v>284</v>
      </c>
      <c r="R78" s="14" t="s">
        <v>217</v>
      </c>
    </row>
    <row r="79" spans="1:18">
      <c r="A79" s="52">
        <v>75</v>
      </c>
      <c r="B79" s="1" t="s">
        <v>305</v>
      </c>
      <c r="C79" s="1" t="s">
        <v>494</v>
      </c>
      <c r="D79" s="2" t="s">
        <v>355</v>
      </c>
      <c r="E79" s="1"/>
      <c r="F79" s="2" t="s">
        <v>344</v>
      </c>
      <c r="G79" s="1" t="s">
        <v>345</v>
      </c>
      <c r="H79" s="1" t="s">
        <v>623</v>
      </c>
      <c r="I79" s="1">
        <v>27720613</v>
      </c>
      <c r="J79" s="1" t="s">
        <v>498</v>
      </c>
      <c r="K79" s="1">
        <v>1</v>
      </c>
      <c r="L79" s="7">
        <v>156</v>
      </c>
      <c r="M79" s="7">
        <v>0</v>
      </c>
      <c r="N79" s="7">
        <f t="shared" si="5"/>
        <v>156</v>
      </c>
      <c r="O79" s="7">
        <v>156</v>
      </c>
      <c r="P79" s="7">
        <v>0</v>
      </c>
      <c r="Q79" s="7">
        <f t="shared" si="6"/>
        <v>156</v>
      </c>
      <c r="R79" s="14" t="s">
        <v>217</v>
      </c>
    </row>
    <row r="80" spans="1:18">
      <c r="A80" s="52">
        <v>76</v>
      </c>
      <c r="B80" s="1" t="s">
        <v>305</v>
      </c>
      <c r="C80" s="1" t="s">
        <v>494</v>
      </c>
      <c r="D80" s="1" t="s">
        <v>506</v>
      </c>
      <c r="E80" s="1"/>
      <c r="F80" s="2" t="s">
        <v>344</v>
      </c>
      <c r="G80" s="1" t="s">
        <v>345</v>
      </c>
      <c r="H80" s="1" t="s">
        <v>630</v>
      </c>
      <c r="I80" s="1" t="s">
        <v>624</v>
      </c>
      <c r="J80" s="1" t="s">
        <v>498</v>
      </c>
      <c r="K80" s="1" t="s">
        <v>24</v>
      </c>
      <c r="L80" s="7">
        <v>1350</v>
      </c>
      <c r="M80" s="7">
        <v>0</v>
      </c>
      <c r="N80" s="7">
        <f t="shared" si="5"/>
        <v>1350</v>
      </c>
      <c r="O80" s="7">
        <v>1350</v>
      </c>
      <c r="P80" s="7">
        <v>0</v>
      </c>
      <c r="Q80" s="7">
        <f t="shared" si="6"/>
        <v>1350</v>
      </c>
      <c r="R80" s="14" t="s">
        <v>217</v>
      </c>
    </row>
    <row r="81" spans="1:18">
      <c r="A81" s="52">
        <v>77</v>
      </c>
      <c r="B81" s="1" t="s">
        <v>305</v>
      </c>
      <c r="C81" s="1" t="s">
        <v>494</v>
      </c>
      <c r="D81" s="1" t="s">
        <v>580</v>
      </c>
      <c r="E81" s="1"/>
      <c r="F81" s="2" t="s">
        <v>344</v>
      </c>
      <c r="G81" s="1" t="s">
        <v>580</v>
      </c>
      <c r="H81" s="1" t="s">
        <v>625</v>
      </c>
      <c r="I81" s="1" t="s">
        <v>626</v>
      </c>
      <c r="J81" s="1" t="s">
        <v>498</v>
      </c>
      <c r="K81" s="1" t="s">
        <v>24</v>
      </c>
      <c r="L81" s="7">
        <v>682</v>
      </c>
      <c r="M81" s="7">
        <v>0</v>
      </c>
      <c r="N81" s="7">
        <f t="shared" si="5"/>
        <v>682</v>
      </c>
      <c r="O81" s="7">
        <v>682</v>
      </c>
      <c r="P81" s="7">
        <v>0</v>
      </c>
      <c r="Q81" s="7">
        <f t="shared" si="6"/>
        <v>682</v>
      </c>
      <c r="R81" s="14" t="s">
        <v>217</v>
      </c>
    </row>
    <row r="82" spans="1:18">
      <c r="A82" s="52">
        <v>78</v>
      </c>
      <c r="B82" s="1" t="s">
        <v>305</v>
      </c>
      <c r="C82" s="1" t="s">
        <v>494</v>
      </c>
      <c r="D82" s="1" t="s">
        <v>492</v>
      </c>
      <c r="E82" s="1"/>
      <c r="F82" s="2" t="s">
        <v>344</v>
      </c>
      <c r="G82" s="1" t="s">
        <v>492</v>
      </c>
      <c r="H82" s="1" t="s">
        <v>627</v>
      </c>
      <c r="I82" s="1" t="s">
        <v>628</v>
      </c>
      <c r="J82" s="1" t="s">
        <v>498</v>
      </c>
      <c r="K82" s="1" t="s">
        <v>24</v>
      </c>
      <c r="L82" s="7">
        <v>205</v>
      </c>
      <c r="M82" s="7">
        <v>0</v>
      </c>
      <c r="N82" s="7">
        <f t="shared" si="5"/>
        <v>205</v>
      </c>
      <c r="O82" s="7">
        <v>205</v>
      </c>
      <c r="P82" s="7">
        <v>0</v>
      </c>
      <c r="Q82" s="7">
        <f t="shared" si="6"/>
        <v>205</v>
      </c>
      <c r="R82" s="14" t="s">
        <v>217</v>
      </c>
    </row>
    <row r="83" spans="1:18">
      <c r="A83" s="218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17">
        <f t="shared" ref="L83:P83" si="7">SUM(L5:L82)</f>
        <v>459356</v>
      </c>
      <c r="M83" s="17">
        <f t="shared" si="7"/>
        <v>0</v>
      </c>
      <c r="N83" s="17">
        <f t="shared" si="7"/>
        <v>459356</v>
      </c>
      <c r="O83" s="17">
        <f t="shared" si="7"/>
        <v>459356</v>
      </c>
      <c r="P83" s="17">
        <f t="shared" si="7"/>
        <v>0</v>
      </c>
      <c r="Q83" s="17">
        <f>SUM(Q5:Q82)</f>
        <v>459356</v>
      </c>
    </row>
    <row r="84" spans="1:18" ht="36" customHeight="1">
      <c r="A84" s="211"/>
      <c r="B84" s="211"/>
      <c r="C84" s="211"/>
      <c r="D84" s="211"/>
      <c r="E84" s="211"/>
      <c r="F84" s="211"/>
      <c r="G84" s="211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</row>
    <row r="85" spans="1:18" ht="32.1" customHeight="1">
      <c r="A85" s="97" t="s">
        <v>21</v>
      </c>
      <c r="B85" s="207" t="s">
        <v>1116</v>
      </c>
      <c r="C85" s="207"/>
      <c r="D85" s="207"/>
      <c r="E85" s="207"/>
      <c r="F85" s="207"/>
      <c r="G85" s="207"/>
      <c r="H85" s="207"/>
      <c r="I85" s="207"/>
      <c r="J85" s="207"/>
      <c r="K85" s="207"/>
      <c r="L85" s="209" t="s">
        <v>55</v>
      </c>
      <c r="M85" s="209"/>
      <c r="N85" s="209"/>
      <c r="O85" s="209" t="s">
        <v>61</v>
      </c>
      <c r="P85" s="209"/>
      <c r="Q85" s="209"/>
      <c r="R85" s="210" t="s">
        <v>31</v>
      </c>
    </row>
    <row r="86" spans="1:18" ht="42" customHeight="1">
      <c r="A86" s="10" t="s">
        <v>8</v>
      </c>
      <c r="B86" s="9" t="s">
        <v>0</v>
      </c>
      <c r="C86" s="9" t="s">
        <v>5</v>
      </c>
      <c r="D86" s="8" t="s">
        <v>6</v>
      </c>
      <c r="E86" s="8" t="s">
        <v>7</v>
      </c>
      <c r="F86" s="8" t="s">
        <v>9</v>
      </c>
      <c r="G86" s="8" t="s">
        <v>10</v>
      </c>
      <c r="H86" s="8" t="s">
        <v>40</v>
      </c>
      <c r="I86" s="8" t="s">
        <v>11</v>
      </c>
      <c r="J86" s="8" t="s">
        <v>12</v>
      </c>
      <c r="K86" s="10" t="s">
        <v>13</v>
      </c>
      <c r="L86" s="23" t="s">
        <v>14</v>
      </c>
      <c r="M86" s="10" t="s">
        <v>15</v>
      </c>
      <c r="N86" s="10" t="s">
        <v>4</v>
      </c>
      <c r="O86" s="23" t="s">
        <v>14</v>
      </c>
      <c r="P86" s="10" t="s">
        <v>15</v>
      </c>
      <c r="Q86" s="10" t="s">
        <v>4</v>
      </c>
      <c r="R86" s="210"/>
    </row>
    <row r="87" spans="1:18">
      <c r="A87" s="11">
        <v>1</v>
      </c>
      <c r="B87" s="1" t="s">
        <v>1116</v>
      </c>
      <c r="C87" s="1" t="s">
        <v>494</v>
      </c>
      <c r="D87" s="1" t="s">
        <v>1128</v>
      </c>
      <c r="E87" s="1" t="s">
        <v>1129</v>
      </c>
      <c r="F87" s="2" t="s">
        <v>1130</v>
      </c>
      <c r="G87" s="2" t="s">
        <v>1131</v>
      </c>
      <c r="H87" s="1" t="s">
        <v>1132</v>
      </c>
      <c r="I87" s="1" t="s">
        <v>1133</v>
      </c>
      <c r="J87" s="1" t="s">
        <v>712</v>
      </c>
      <c r="K87" s="1" t="s">
        <v>27</v>
      </c>
      <c r="L87" s="7">
        <v>6134</v>
      </c>
      <c r="M87" s="7">
        <v>10786</v>
      </c>
      <c r="N87" s="7">
        <f>L87+M87</f>
        <v>16920</v>
      </c>
      <c r="O87" s="7">
        <v>6134</v>
      </c>
      <c r="P87" s="13">
        <v>10786</v>
      </c>
      <c r="Q87" s="7">
        <f>O87+P87</f>
        <v>16920</v>
      </c>
      <c r="R87" s="14" t="s">
        <v>279</v>
      </c>
    </row>
    <row r="88" spans="1:18">
      <c r="A88" s="11">
        <v>2</v>
      </c>
      <c r="B88" s="1" t="s">
        <v>1116</v>
      </c>
      <c r="C88" s="1" t="s">
        <v>494</v>
      </c>
      <c r="D88" s="2" t="s">
        <v>1134</v>
      </c>
      <c r="E88" s="2"/>
      <c r="F88" s="2" t="s">
        <v>1135</v>
      </c>
      <c r="G88" s="2" t="s">
        <v>1131</v>
      </c>
      <c r="H88" s="11" t="s">
        <v>1136</v>
      </c>
      <c r="I88" s="2" t="s">
        <v>1137</v>
      </c>
      <c r="J88" s="2" t="s">
        <v>712</v>
      </c>
      <c r="K88" s="1" t="s">
        <v>27</v>
      </c>
      <c r="L88" s="7">
        <v>5871</v>
      </c>
      <c r="M88" s="7">
        <v>12146</v>
      </c>
      <c r="N88" s="7">
        <f t="shared" ref="N88:N138" si="8">L88+M88</f>
        <v>18017</v>
      </c>
      <c r="O88" s="7">
        <v>5871</v>
      </c>
      <c r="P88" s="13">
        <v>12146</v>
      </c>
      <c r="Q88" s="7">
        <f t="shared" ref="Q88:Q137" si="9">O88+P88</f>
        <v>18017</v>
      </c>
      <c r="R88" s="14" t="s">
        <v>279</v>
      </c>
    </row>
    <row r="89" spans="1:18">
      <c r="A89" s="11">
        <v>3</v>
      </c>
      <c r="B89" s="1" t="s">
        <v>1116</v>
      </c>
      <c r="C89" s="1" t="s">
        <v>494</v>
      </c>
      <c r="D89" s="1" t="s">
        <v>1138</v>
      </c>
      <c r="E89" s="1" t="s">
        <v>24</v>
      </c>
      <c r="F89" s="2" t="s">
        <v>1135</v>
      </c>
      <c r="G89" s="1" t="s">
        <v>1131</v>
      </c>
      <c r="H89" s="1" t="s">
        <v>1139</v>
      </c>
      <c r="I89" s="1" t="s">
        <v>1140</v>
      </c>
      <c r="J89" s="1" t="s">
        <v>712</v>
      </c>
      <c r="K89" s="1" t="s">
        <v>27</v>
      </c>
      <c r="L89" s="7">
        <v>10780</v>
      </c>
      <c r="M89" s="7">
        <v>20580</v>
      </c>
      <c r="N89" s="7">
        <f t="shared" si="8"/>
        <v>31360</v>
      </c>
      <c r="O89" s="7">
        <v>10780</v>
      </c>
      <c r="P89" s="13">
        <v>20580</v>
      </c>
      <c r="Q89" s="7">
        <f t="shared" si="9"/>
        <v>31360</v>
      </c>
      <c r="R89" s="14" t="s">
        <v>279</v>
      </c>
    </row>
    <row r="90" spans="1:18">
      <c r="A90" s="11">
        <v>4</v>
      </c>
      <c r="B90" s="1" t="s">
        <v>1116</v>
      </c>
      <c r="C90" s="1" t="s">
        <v>494</v>
      </c>
      <c r="D90" s="1" t="s">
        <v>1141</v>
      </c>
      <c r="E90" s="1" t="s">
        <v>1142</v>
      </c>
      <c r="F90" s="2" t="s">
        <v>1143</v>
      </c>
      <c r="G90" s="2" t="s">
        <v>1144</v>
      </c>
      <c r="H90" s="1" t="s">
        <v>1145</v>
      </c>
      <c r="I90" s="1" t="s">
        <v>1146</v>
      </c>
      <c r="J90" s="1" t="s">
        <v>498</v>
      </c>
      <c r="K90" s="1" t="s">
        <v>36</v>
      </c>
      <c r="L90" s="7">
        <v>7421</v>
      </c>
      <c r="M90" s="7">
        <v>0</v>
      </c>
      <c r="N90" s="7">
        <f t="shared" si="8"/>
        <v>7421</v>
      </c>
      <c r="O90" s="7">
        <v>7421</v>
      </c>
      <c r="P90" s="13">
        <v>0</v>
      </c>
      <c r="Q90" s="7">
        <f t="shared" si="9"/>
        <v>7421</v>
      </c>
      <c r="R90" s="14" t="s">
        <v>217</v>
      </c>
    </row>
    <row r="91" spans="1:18">
      <c r="A91" s="11">
        <v>5</v>
      </c>
      <c r="B91" s="1" t="s">
        <v>1116</v>
      </c>
      <c r="C91" s="1" t="s">
        <v>494</v>
      </c>
      <c r="D91" s="1" t="s">
        <v>1147</v>
      </c>
      <c r="E91" s="1"/>
      <c r="F91" s="2" t="s">
        <v>1143</v>
      </c>
      <c r="G91" s="2" t="s">
        <v>1148</v>
      </c>
      <c r="H91" s="1" t="s">
        <v>1149</v>
      </c>
      <c r="I91" s="1" t="s">
        <v>1150</v>
      </c>
      <c r="J91" s="1" t="s">
        <v>498</v>
      </c>
      <c r="K91" s="1" t="s">
        <v>21</v>
      </c>
      <c r="L91" s="7">
        <v>4945</v>
      </c>
      <c r="M91" s="7">
        <v>0</v>
      </c>
      <c r="N91" s="7">
        <f t="shared" si="8"/>
        <v>4945</v>
      </c>
      <c r="O91" s="7">
        <v>4945</v>
      </c>
      <c r="P91" s="13">
        <v>0</v>
      </c>
      <c r="Q91" s="7">
        <f t="shared" si="9"/>
        <v>4945</v>
      </c>
      <c r="R91" s="14" t="s">
        <v>217</v>
      </c>
    </row>
    <row r="92" spans="1:18">
      <c r="A92" s="11">
        <v>6</v>
      </c>
      <c r="B92" s="1" t="s">
        <v>1116</v>
      </c>
      <c r="C92" s="1" t="s">
        <v>494</v>
      </c>
      <c r="D92" s="1" t="s">
        <v>1151</v>
      </c>
      <c r="E92" s="1"/>
      <c r="F92" s="2" t="s">
        <v>1143</v>
      </c>
      <c r="G92" s="2" t="s">
        <v>1148</v>
      </c>
      <c r="H92" s="1" t="s">
        <v>1152</v>
      </c>
      <c r="I92" s="1" t="s">
        <v>1153</v>
      </c>
      <c r="J92" s="1" t="s">
        <v>498</v>
      </c>
      <c r="K92" s="1" t="s">
        <v>23</v>
      </c>
      <c r="L92" s="7">
        <v>13338</v>
      </c>
      <c r="M92" s="7">
        <v>0</v>
      </c>
      <c r="N92" s="7">
        <f t="shared" si="8"/>
        <v>13338</v>
      </c>
      <c r="O92" s="7">
        <v>13338</v>
      </c>
      <c r="P92" s="13">
        <v>0</v>
      </c>
      <c r="Q92" s="7">
        <f t="shared" si="9"/>
        <v>13338</v>
      </c>
      <c r="R92" s="14" t="s">
        <v>217</v>
      </c>
    </row>
    <row r="93" spans="1:18">
      <c r="A93" s="11">
        <v>7</v>
      </c>
      <c r="B93" s="1" t="s">
        <v>1116</v>
      </c>
      <c r="C93" s="1" t="s">
        <v>494</v>
      </c>
      <c r="D93" s="1" t="s">
        <v>1154</v>
      </c>
      <c r="E93" s="1"/>
      <c r="F93" s="2" t="s">
        <v>1143</v>
      </c>
      <c r="G93" s="2" t="s">
        <v>1144</v>
      </c>
      <c r="H93" s="1" t="s">
        <v>1155</v>
      </c>
      <c r="I93" s="1" t="s">
        <v>1156</v>
      </c>
      <c r="J93" s="1" t="s">
        <v>498</v>
      </c>
      <c r="K93" s="1" t="s">
        <v>48</v>
      </c>
      <c r="L93" s="7">
        <v>17570</v>
      </c>
      <c r="M93" s="7">
        <v>0</v>
      </c>
      <c r="N93" s="7">
        <f t="shared" si="8"/>
        <v>17570</v>
      </c>
      <c r="O93" s="7">
        <v>17570</v>
      </c>
      <c r="P93" s="13">
        <v>0</v>
      </c>
      <c r="Q93" s="7">
        <f t="shared" si="9"/>
        <v>17570</v>
      </c>
      <c r="R93" s="14" t="s">
        <v>217</v>
      </c>
    </row>
    <row r="94" spans="1:18">
      <c r="A94" s="11">
        <v>8</v>
      </c>
      <c r="B94" s="1" t="s">
        <v>1116</v>
      </c>
      <c r="C94" s="1" t="s">
        <v>494</v>
      </c>
      <c r="D94" s="1" t="s">
        <v>1157</v>
      </c>
      <c r="E94" s="1"/>
      <c r="F94" s="2" t="s">
        <v>1143</v>
      </c>
      <c r="G94" s="2" t="s">
        <v>1144</v>
      </c>
      <c r="H94" s="1" t="s">
        <v>1158</v>
      </c>
      <c r="I94" s="1" t="s">
        <v>1159</v>
      </c>
      <c r="J94" s="1" t="s">
        <v>498</v>
      </c>
      <c r="K94" s="1" t="s">
        <v>48</v>
      </c>
      <c r="L94" s="7">
        <v>32133</v>
      </c>
      <c r="M94" s="7">
        <v>0</v>
      </c>
      <c r="N94" s="7">
        <f t="shared" si="8"/>
        <v>32133</v>
      </c>
      <c r="O94" s="7">
        <v>32133</v>
      </c>
      <c r="P94" s="13">
        <v>0</v>
      </c>
      <c r="Q94" s="7">
        <f t="shared" si="9"/>
        <v>32133</v>
      </c>
      <c r="R94" s="14" t="s">
        <v>217</v>
      </c>
    </row>
    <row r="95" spans="1:18">
      <c r="A95" s="11">
        <v>9</v>
      </c>
      <c r="B95" s="1" t="s">
        <v>1116</v>
      </c>
      <c r="C95" s="1" t="s">
        <v>494</v>
      </c>
      <c r="D95" s="1" t="s">
        <v>1160</v>
      </c>
      <c r="E95" s="1"/>
      <c r="F95" s="2" t="s">
        <v>1130</v>
      </c>
      <c r="G95" s="2" t="s">
        <v>1161</v>
      </c>
      <c r="H95" s="1" t="s">
        <v>1162</v>
      </c>
      <c r="I95" s="1" t="s">
        <v>1163</v>
      </c>
      <c r="J95" s="1" t="s">
        <v>498</v>
      </c>
      <c r="K95" s="1" t="s">
        <v>21</v>
      </c>
      <c r="L95" s="7">
        <v>770</v>
      </c>
      <c r="M95" s="7">
        <v>0</v>
      </c>
      <c r="N95" s="7">
        <f t="shared" si="8"/>
        <v>770</v>
      </c>
      <c r="O95" s="7">
        <v>770</v>
      </c>
      <c r="P95" s="13">
        <v>0</v>
      </c>
      <c r="Q95" s="7">
        <f t="shared" si="9"/>
        <v>770</v>
      </c>
      <c r="R95" s="14" t="s">
        <v>217</v>
      </c>
    </row>
    <row r="96" spans="1:18">
      <c r="A96" s="11">
        <v>10</v>
      </c>
      <c r="B96" s="1" t="s">
        <v>1116</v>
      </c>
      <c r="C96" s="1" t="s">
        <v>494</v>
      </c>
      <c r="D96" s="1" t="s">
        <v>1164</v>
      </c>
      <c r="E96" s="1"/>
      <c r="F96" s="2" t="s">
        <v>1143</v>
      </c>
      <c r="G96" s="2" t="s">
        <v>1144</v>
      </c>
      <c r="H96" s="1" t="s">
        <v>1165</v>
      </c>
      <c r="I96" s="1" t="s">
        <v>1166</v>
      </c>
      <c r="J96" s="1" t="s">
        <v>498</v>
      </c>
      <c r="K96" s="1" t="s">
        <v>70</v>
      </c>
      <c r="L96" s="7">
        <v>4308</v>
      </c>
      <c r="M96" s="7">
        <v>0</v>
      </c>
      <c r="N96" s="7">
        <f t="shared" si="8"/>
        <v>4308</v>
      </c>
      <c r="O96" s="7">
        <v>4308</v>
      </c>
      <c r="P96" s="13">
        <v>0</v>
      </c>
      <c r="Q96" s="7">
        <f t="shared" si="9"/>
        <v>4308</v>
      </c>
      <c r="R96" s="14" t="s">
        <v>217</v>
      </c>
    </row>
    <row r="97" spans="1:18">
      <c r="A97" s="11">
        <v>11</v>
      </c>
      <c r="B97" s="1" t="s">
        <v>1116</v>
      </c>
      <c r="C97" s="1" t="s">
        <v>494</v>
      </c>
      <c r="D97" s="1" t="s">
        <v>1167</v>
      </c>
      <c r="E97" s="1"/>
      <c r="F97" s="2" t="s">
        <v>1143</v>
      </c>
      <c r="G97" s="2" t="s">
        <v>1168</v>
      </c>
      <c r="H97" s="1" t="s">
        <v>1169</v>
      </c>
      <c r="I97" s="1" t="s">
        <v>1170</v>
      </c>
      <c r="J97" s="1" t="s">
        <v>498</v>
      </c>
      <c r="K97" s="1" t="s">
        <v>23</v>
      </c>
      <c r="L97" s="7">
        <v>9626</v>
      </c>
      <c r="M97" s="7">
        <v>0</v>
      </c>
      <c r="N97" s="7">
        <f t="shared" si="8"/>
        <v>9626</v>
      </c>
      <c r="O97" s="7">
        <v>9626</v>
      </c>
      <c r="P97" s="13">
        <v>0</v>
      </c>
      <c r="Q97" s="7">
        <f t="shared" si="9"/>
        <v>9626</v>
      </c>
      <c r="R97" s="14" t="s">
        <v>217</v>
      </c>
    </row>
    <row r="98" spans="1:18">
      <c r="A98" s="11">
        <v>12</v>
      </c>
      <c r="B98" s="1" t="s">
        <v>1116</v>
      </c>
      <c r="C98" s="1" t="s">
        <v>494</v>
      </c>
      <c r="D98" s="1" t="s">
        <v>1171</v>
      </c>
      <c r="E98" s="1"/>
      <c r="F98" s="2" t="s">
        <v>1143</v>
      </c>
      <c r="G98" s="2" t="s">
        <v>1172</v>
      </c>
      <c r="H98" s="1" t="s">
        <v>1173</v>
      </c>
      <c r="I98" s="1" t="s">
        <v>1174</v>
      </c>
      <c r="J98" s="1" t="s">
        <v>498</v>
      </c>
      <c r="K98" s="1" t="s">
        <v>27</v>
      </c>
      <c r="L98" s="7">
        <v>11587</v>
      </c>
      <c r="M98" s="7">
        <v>0</v>
      </c>
      <c r="N98" s="7">
        <f t="shared" si="8"/>
        <v>11587</v>
      </c>
      <c r="O98" s="7">
        <v>11587</v>
      </c>
      <c r="P98" s="13">
        <v>0</v>
      </c>
      <c r="Q98" s="7">
        <f t="shared" si="9"/>
        <v>11587</v>
      </c>
      <c r="R98" s="14" t="s">
        <v>217</v>
      </c>
    </row>
    <row r="99" spans="1:18">
      <c r="A99" s="11">
        <v>13</v>
      </c>
      <c r="B99" s="1" t="s">
        <v>1116</v>
      </c>
      <c r="C99" s="1" t="s">
        <v>494</v>
      </c>
      <c r="D99" s="1" t="s">
        <v>1175</v>
      </c>
      <c r="E99" s="1"/>
      <c r="F99" s="2" t="s">
        <v>1143</v>
      </c>
      <c r="G99" s="2" t="s">
        <v>1176</v>
      </c>
      <c r="H99" s="1" t="s">
        <v>1177</v>
      </c>
      <c r="I99" s="1" t="s">
        <v>1178</v>
      </c>
      <c r="J99" s="1" t="s">
        <v>498</v>
      </c>
      <c r="K99" s="1" t="s">
        <v>1179</v>
      </c>
      <c r="L99" s="7">
        <v>8814</v>
      </c>
      <c r="M99" s="7">
        <v>0</v>
      </c>
      <c r="N99" s="7">
        <f t="shared" si="8"/>
        <v>8814</v>
      </c>
      <c r="O99" s="7">
        <v>8814</v>
      </c>
      <c r="P99" s="13">
        <v>0</v>
      </c>
      <c r="Q99" s="7">
        <f t="shared" si="9"/>
        <v>8814</v>
      </c>
      <c r="R99" s="14" t="s">
        <v>217</v>
      </c>
    </row>
    <row r="100" spans="1:18">
      <c r="A100" s="11">
        <v>14</v>
      </c>
      <c r="B100" s="1" t="s">
        <v>1116</v>
      </c>
      <c r="C100" s="1" t="s">
        <v>494</v>
      </c>
      <c r="D100" s="2" t="s">
        <v>1180</v>
      </c>
      <c r="E100" s="1"/>
      <c r="F100" s="2" t="s">
        <v>1143</v>
      </c>
      <c r="G100" s="1" t="s">
        <v>1144</v>
      </c>
      <c r="H100" s="1" t="s">
        <v>1181</v>
      </c>
      <c r="I100" s="1" t="s">
        <v>1182</v>
      </c>
      <c r="J100" s="1" t="s">
        <v>498</v>
      </c>
      <c r="K100" s="1" t="s">
        <v>23</v>
      </c>
      <c r="L100" s="7">
        <v>3452</v>
      </c>
      <c r="M100" s="7">
        <v>0</v>
      </c>
      <c r="N100" s="7">
        <f t="shared" si="8"/>
        <v>3452</v>
      </c>
      <c r="O100" s="7">
        <v>3452</v>
      </c>
      <c r="P100" s="13">
        <v>0</v>
      </c>
      <c r="Q100" s="7">
        <f t="shared" si="9"/>
        <v>3452</v>
      </c>
      <c r="R100" s="14" t="s">
        <v>217</v>
      </c>
    </row>
    <row r="101" spans="1:18">
      <c r="A101" s="11">
        <v>15</v>
      </c>
      <c r="B101" s="1" t="s">
        <v>1116</v>
      </c>
      <c r="C101" s="1" t="s">
        <v>494</v>
      </c>
      <c r="D101" s="1" t="s">
        <v>380</v>
      </c>
      <c r="E101" s="1"/>
      <c r="F101" s="2" t="s">
        <v>1143</v>
      </c>
      <c r="G101" s="2" t="s">
        <v>1172</v>
      </c>
      <c r="H101" s="1" t="s">
        <v>1183</v>
      </c>
      <c r="I101" s="1" t="s">
        <v>1184</v>
      </c>
      <c r="J101" s="1" t="s">
        <v>498</v>
      </c>
      <c r="K101" s="1" t="s">
        <v>23</v>
      </c>
      <c r="L101" s="7">
        <v>14181</v>
      </c>
      <c r="M101" s="7">
        <v>0</v>
      </c>
      <c r="N101" s="7">
        <f t="shared" si="8"/>
        <v>14181</v>
      </c>
      <c r="O101" s="7">
        <v>14181</v>
      </c>
      <c r="P101" s="13">
        <v>0</v>
      </c>
      <c r="Q101" s="7">
        <f t="shared" si="9"/>
        <v>14181</v>
      </c>
      <c r="R101" s="14" t="s">
        <v>217</v>
      </c>
    </row>
    <row r="102" spans="1:18">
      <c r="A102" s="11">
        <v>16</v>
      </c>
      <c r="B102" s="1" t="s">
        <v>1116</v>
      </c>
      <c r="C102" s="1" t="s">
        <v>494</v>
      </c>
      <c r="D102" s="1" t="s">
        <v>1185</v>
      </c>
      <c r="E102" s="1"/>
      <c r="F102" s="2" t="s">
        <v>1143</v>
      </c>
      <c r="G102" s="2" t="s">
        <v>1186</v>
      </c>
      <c r="H102" s="1" t="s">
        <v>1187</v>
      </c>
      <c r="I102" s="1" t="s">
        <v>1188</v>
      </c>
      <c r="J102" s="1" t="s">
        <v>498</v>
      </c>
      <c r="K102" s="1">
        <v>1.5</v>
      </c>
      <c r="L102" s="7">
        <v>10811</v>
      </c>
      <c r="M102" s="7">
        <v>0</v>
      </c>
      <c r="N102" s="7">
        <f t="shared" si="8"/>
        <v>10811</v>
      </c>
      <c r="O102" s="7">
        <v>10811</v>
      </c>
      <c r="P102" s="13">
        <v>0</v>
      </c>
      <c r="Q102" s="7">
        <f t="shared" si="9"/>
        <v>10811</v>
      </c>
      <c r="R102" s="14" t="s">
        <v>217</v>
      </c>
    </row>
    <row r="103" spans="1:18">
      <c r="A103" s="11">
        <v>17</v>
      </c>
      <c r="B103" s="1" t="s">
        <v>1116</v>
      </c>
      <c r="C103" s="1" t="s">
        <v>494</v>
      </c>
      <c r="D103" s="2" t="s">
        <v>1189</v>
      </c>
      <c r="E103" s="2"/>
      <c r="F103" s="2" t="s">
        <v>1130</v>
      </c>
      <c r="G103" s="2" t="s">
        <v>1190</v>
      </c>
      <c r="H103" s="1" t="s">
        <v>1191</v>
      </c>
      <c r="I103" s="2" t="s">
        <v>1192</v>
      </c>
      <c r="J103" s="2" t="s">
        <v>498</v>
      </c>
      <c r="K103" s="1">
        <v>1.2</v>
      </c>
      <c r="L103" s="7">
        <v>5938</v>
      </c>
      <c r="M103" s="7">
        <v>0</v>
      </c>
      <c r="N103" s="7">
        <f t="shared" si="8"/>
        <v>5938</v>
      </c>
      <c r="O103" s="7">
        <v>5938</v>
      </c>
      <c r="P103" s="13">
        <v>0</v>
      </c>
      <c r="Q103" s="7">
        <f t="shared" si="9"/>
        <v>5938</v>
      </c>
      <c r="R103" s="14" t="s">
        <v>217</v>
      </c>
    </row>
    <row r="104" spans="1:18">
      <c r="A104" s="11">
        <v>18</v>
      </c>
      <c r="B104" s="1" t="s">
        <v>1116</v>
      </c>
      <c r="C104" s="1" t="s">
        <v>494</v>
      </c>
      <c r="D104" s="1" t="s">
        <v>1193</v>
      </c>
      <c r="E104" s="1"/>
      <c r="F104" s="2" t="s">
        <v>1130</v>
      </c>
      <c r="G104" s="2" t="s">
        <v>1194</v>
      </c>
      <c r="H104" s="1" t="s">
        <v>1195</v>
      </c>
      <c r="I104" s="1" t="s">
        <v>1196</v>
      </c>
      <c r="J104" s="1" t="s">
        <v>498</v>
      </c>
      <c r="K104" s="1">
        <v>5</v>
      </c>
      <c r="L104" s="7">
        <v>10651</v>
      </c>
      <c r="M104" s="7">
        <v>0</v>
      </c>
      <c r="N104" s="7">
        <f t="shared" si="8"/>
        <v>10651</v>
      </c>
      <c r="O104" s="7">
        <v>10651</v>
      </c>
      <c r="P104" s="13">
        <v>0</v>
      </c>
      <c r="Q104" s="7">
        <f t="shared" si="9"/>
        <v>10651</v>
      </c>
      <c r="R104" s="14" t="s">
        <v>217</v>
      </c>
    </row>
    <row r="105" spans="1:18">
      <c r="A105" s="11">
        <v>19</v>
      </c>
      <c r="B105" s="1" t="s">
        <v>1116</v>
      </c>
      <c r="C105" s="1" t="s">
        <v>494</v>
      </c>
      <c r="D105" s="1" t="s">
        <v>1197</v>
      </c>
      <c r="E105" s="1"/>
      <c r="F105" s="2" t="s">
        <v>1143</v>
      </c>
      <c r="G105" s="2" t="s">
        <v>1148</v>
      </c>
      <c r="H105" s="1" t="s">
        <v>1198</v>
      </c>
      <c r="I105" s="1" t="s">
        <v>1199</v>
      </c>
      <c r="J105" s="1" t="s">
        <v>498</v>
      </c>
      <c r="K105" s="1">
        <v>7</v>
      </c>
      <c r="L105" s="7">
        <v>5405</v>
      </c>
      <c r="M105" s="7">
        <v>0</v>
      </c>
      <c r="N105" s="7">
        <f t="shared" si="8"/>
        <v>5405</v>
      </c>
      <c r="O105" s="7">
        <v>5405</v>
      </c>
      <c r="P105" s="13">
        <v>0</v>
      </c>
      <c r="Q105" s="7">
        <f t="shared" si="9"/>
        <v>5405</v>
      </c>
      <c r="R105" s="14" t="s">
        <v>217</v>
      </c>
    </row>
    <row r="106" spans="1:18">
      <c r="A106" s="11">
        <v>20</v>
      </c>
      <c r="B106" s="1" t="s">
        <v>1116</v>
      </c>
      <c r="C106" s="1" t="s">
        <v>494</v>
      </c>
      <c r="D106" s="2" t="s">
        <v>1200</v>
      </c>
      <c r="E106" s="1"/>
      <c r="F106" s="2" t="s">
        <v>1143</v>
      </c>
      <c r="G106" s="2" t="s">
        <v>1201</v>
      </c>
      <c r="H106" s="1" t="s">
        <v>1202</v>
      </c>
      <c r="I106" s="1" t="s">
        <v>1203</v>
      </c>
      <c r="J106" s="1" t="s">
        <v>498</v>
      </c>
      <c r="K106" s="1">
        <v>4</v>
      </c>
      <c r="L106" s="7">
        <v>5980</v>
      </c>
      <c r="M106" s="7">
        <v>0</v>
      </c>
      <c r="N106" s="7">
        <f t="shared" si="8"/>
        <v>5980</v>
      </c>
      <c r="O106" s="7">
        <v>5980</v>
      </c>
      <c r="P106" s="13">
        <v>0</v>
      </c>
      <c r="Q106" s="7">
        <f t="shared" si="9"/>
        <v>5980</v>
      </c>
      <c r="R106" s="14" t="s">
        <v>217</v>
      </c>
    </row>
    <row r="107" spans="1:18">
      <c r="A107" s="11">
        <v>21</v>
      </c>
      <c r="B107" s="1" t="s">
        <v>1116</v>
      </c>
      <c r="C107" s="1" t="s">
        <v>494</v>
      </c>
      <c r="D107" s="2" t="s">
        <v>1204</v>
      </c>
      <c r="E107" s="1"/>
      <c r="F107" s="2" t="s">
        <v>1143</v>
      </c>
      <c r="G107" s="2" t="s">
        <v>1148</v>
      </c>
      <c r="H107" s="1" t="s">
        <v>1205</v>
      </c>
      <c r="I107" s="1" t="s">
        <v>1206</v>
      </c>
      <c r="J107" s="1" t="s">
        <v>498</v>
      </c>
      <c r="K107" s="1">
        <v>4</v>
      </c>
      <c r="L107" s="7">
        <v>2602</v>
      </c>
      <c r="M107" s="7">
        <v>0</v>
      </c>
      <c r="N107" s="7">
        <f t="shared" si="8"/>
        <v>2602</v>
      </c>
      <c r="O107" s="7">
        <v>2602</v>
      </c>
      <c r="P107" s="13">
        <v>0</v>
      </c>
      <c r="Q107" s="7">
        <f t="shared" si="9"/>
        <v>2602</v>
      </c>
      <c r="R107" s="14" t="s">
        <v>217</v>
      </c>
    </row>
    <row r="108" spans="1:18">
      <c r="A108" s="11">
        <v>22</v>
      </c>
      <c r="B108" s="1" t="s">
        <v>1116</v>
      </c>
      <c r="C108" s="1" t="s">
        <v>494</v>
      </c>
      <c r="D108" s="2" t="s">
        <v>1207</v>
      </c>
      <c r="E108" s="1"/>
      <c r="F108" s="2" t="s">
        <v>1130</v>
      </c>
      <c r="G108" s="2" t="s">
        <v>1161</v>
      </c>
      <c r="H108" s="1" t="s">
        <v>1208</v>
      </c>
      <c r="I108" s="1" t="s">
        <v>1209</v>
      </c>
      <c r="J108" s="1" t="s">
        <v>498</v>
      </c>
      <c r="K108" s="1" t="s">
        <v>23</v>
      </c>
      <c r="L108" s="7">
        <v>2746</v>
      </c>
      <c r="M108" s="7">
        <v>0</v>
      </c>
      <c r="N108" s="7">
        <f t="shared" si="8"/>
        <v>2746</v>
      </c>
      <c r="O108" s="7">
        <v>2746</v>
      </c>
      <c r="P108" s="13">
        <v>0</v>
      </c>
      <c r="Q108" s="7">
        <f t="shared" si="9"/>
        <v>2746</v>
      </c>
      <c r="R108" s="14" t="s">
        <v>217</v>
      </c>
    </row>
    <row r="109" spans="1:18">
      <c r="A109" s="11">
        <v>23</v>
      </c>
      <c r="B109" s="1" t="s">
        <v>1116</v>
      </c>
      <c r="C109" s="1" t="s">
        <v>494</v>
      </c>
      <c r="D109" s="2" t="s">
        <v>1210</v>
      </c>
      <c r="E109" s="1"/>
      <c r="F109" s="2" t="s">
        <v>1143</v>
      </c>
      <c r="G109" s="1" t="s">
        <v>1172</v>
      </c>
      <c r="H109" s="1" t="s">
        <v>1211</v>
      </c>
      <c r="I109" s="1" t="s">
        <v>1212</v>
      </c>
      <c r="J109" s="1" t="s">
        <v>498</v>
      </c>
      <c r="K109" s="1" t="s">
        <v>47</v>
      </c>
      <c r="L109" s="7">
        <v>21707</v>
      </c>
      <c r="M109" s="7">
        <v>0</v>
      </c>
      <c r="N109" s="7">
        <f t="shared" si="8"/>
        <v>21707</v>
      </c>
      <c r="O109" s="7">
        <v>21707</v>
      </c>
      <c r="P109" s="13">
        <v>0</v>
      </c>
      <c r="Q109" s="7">
        <f t="shared" si="9"/>
        <v>21707</v>
      </c>
      <c r="R109" s="14" t="s">
        <v>217</v>
      </c>
    </row>
    <row r="110" spans="1:18">
      <c r="A110" s="11">
        <v>24</v>
      </c>
      <c r="B110" s="1" t="s">
        <v>1116</v>
      </c>
      <c r="C110" s="1" t="s">
        <v>494</v>
      </c>
      <c r="D110" s="2" t="s">
        <v>1213</v>
      </c>
      <c r="E110" s="1"/>
      <c r="F110" s="2" t="s">
        <v>1143</v>
      </c>
      <c r="G110" s="1" t="s">
        <v>1172</v>
      </c>
      <c r="H110" s="1" t="s">
        <v>1214</v>
      </c>
      <c r="I110" s="1" t="s">
        <v>1215</v>
      </c>
      <c r="J110" s="1" t="s">
        <v>498</v>
      </c>
      <c r="K110" s="1" t="s">
        <v>24</v>
      </c>
      <c r="L110" s="7">
        <v>3346</v>
      </c>
      <c r="M110" s="7">
        <v>0</v>
      </c>
      <c r="N110" s="7">
        <f t="shared" si="8"/>
        <v>3346</v>
      </c>
      <c r="O110" s="7">
        <v>3346</v>
      </c>
      <c r="P110" s="13">
        <v>0</v>
      </c>
      <c r="Q110" s="7">
        <f t="shared" si="9"/>
        <v>3346</v>
      </c>
      <c r="R110" s="14" t="s">
        <v>217</v>
      </c>
    </row>
    <row r="111" spans="1:18">
      <c r="A111" s="11">
        <v>25</v>
      </c>
      <c r="B111" s="1" t="s">
        <v>1116</v>
      </c>
      <c r="C111" s="1" t="s">
        <v>494</v>
      </c>
      <c r="D111" s="1" t="s">
        <v>1216</v>
      </c>
      <c r="E111" s="1"/>
      <c r="F111" s="2" t="s">
        <v>1143</v>
      </c>
      <c r="G111" s="2" t="s">
        <v>1168</v>
      </c>
      <c r="H111" s="1" t="s">
        <v>1217</v>
      </c>
      <c r="I111" s="1" t="s">
        <v>1218</v>
      </c>
      <c r="J111" s="1" t="s">
        <v>498</v>
      </c>
      <c r="K111" s="1" t="s">
        <v>25</v>
      </c>
      <c r="L111" s="7">
        <v>43759</v>
      </c>
      <c r="M111" s="7">
        <v>0</v>
      </c>
      <c r="N111" s="7">
        <f t="shared" si="8"/>
        <v>43759</v>
      </c>
      <c r="O111" s="7">
        <v>43759</v>
      </c>
      <c r="P111" s="13">
        <v>0</v>
      </c>
      <c r="Q111" s="7">
        <f t="shared" si="9"/>
        <v>43759</v>
      </c>
      <c r="R111" s="14" t="s">
        <v>217</v>
      </c>
    </row>
    <row r="112" spans="1:18">
      <c r="A112" s="11">
        <v>26</v>
      </c>
      <c r="B112" s="1" t="s">
        <v>1116</v>
      </c>
      <c r="C112" s="1" t="s">
        <v>494</v>
      </c>
      <c r="D112" s="2" t="s">
        <v>1219</v>
      </c>
      <c r="E112" s="1"/>
      <c r="F112" s="2" t="s">
        <v>1143</v>
      </c>
      <c r="G112" s="1" t="s">
        <v>1172</v>
      </c>
      <c r="H112" s="1" t="s">
        <v>1220</v>
      </c>
      <c r="I112" s="1" t="s">
        <v>1221</v>
      </c>
      <c r="J112" s="1" t="s">
        <v>498</v>
      </c>
      <c r="K112" s="1" t="s">
        <v>27</v>
      </c>
      <c r="L112" s="7">
        <v>5221</v>
      </c>
      <c r="M112" s="7">
        <v>0</v>
      </c>
      <c r="N112" s="7">
        <f t="shared" si="8"/>
        <v>5221</v>
      </c>
      <c r="O112" s="7">
        <v>5221</v>
      </c>
      <c r="P112" s="13">
        <v>0</v>
      </c>
      <c r="Q112" s="7">
        <f t="shared" si="9"/>
        <v>5221</v>
      </c>
      <c r="R112" s="14" t="s">
        <v>217</v>
      </c>
    </row>
    <row r="113" spans="1:18">
      <c r="A113" s="11">
        <v>27</v>
      </c>
      <c r="B113" s="1" t="s">
        <v>1116</v>
      </c>
      <c r="C113" s="1" t="s">
        <v>494</v>
      </c>
      <c r="D113" s="1" t="s">
        <v>1222</v>
      </c>
      <c r="E113" s="1"/>
      <c r="F113" s="2" t="s">
        <v>1143</v>
      </c>
      <c r="G113" s="1" t="s">
        <v>1172</v>
      </c>
      <c r="H113" s="1" t="s">
        <v>1223</v>
      </c>
      <c r="I113" s="1" t="s">
        <v>1224</v>
      </c>
      <c r="J113" s="1" t="s">
        <v>498</v>
      </c>
      <c r="K113" s="1" t="s">
        <v>24</v>
      </c>
      <c r="L113" s="7">
        <v>4033</v>
      </c>
      <c r="M113" s="7">
        <v>0</v>
      </c>
      <c r="N113" s="7">
        <f t="shared" si="8"/>
        <v>4033</v>
      </c>
      <c r="O113" s="7">
        <v>4033</v>
      </c>
      <c r="P113" s="13">
        <v>0</v>
      </c>
      <c r="Q113" s="7">
        <f t="shared" si="9"/>
        <v>4033</v>
      </c>
      <c r="R113" s="14" t="s">
        <v>217</v>
      </c>
    </row>
    <row r="114" spans="1:18">
      <c r="A114" s="11">
        <v>28</v>
      </c>
      <c r="B114" s="1" t="s">
        <v>1116</v>
      </c>
      <c r="C114" s="1" t="s">
        <v>494</v>
      </c>
      <c r="D114" s="1" t="s">
        <v>1225</v>
      </c>
      <c r="E114" s="1" t="s">
        <v>1226</v>
      </c>
      <c r="F114" s="2" t="s">
        <v>1130</v>
      </c>
      <c r="G114" s="1" t="s">
        <v>1194</v>
      </c>
      <c r="H114" s="1" t="s">
        <v>1227</v>
      </c>
      <c r="I114" s="1" t="s">
        <v>1228</v>
      </c>
      <c r="J114" s="1" t="s">
        <v>498</v>
      </c>
      <c r="K114" s="1" t="s">
        <v>21</v>
      </c>
      <c r="L114" s="7">
        <v>6461</v>
      </c>
      <c r="M114" s="7">
        <v>0</v>
      </c>
      <c r="N114" s="7">
        <f t="shared" si="8"/>
        <v>6461</v>
      </c>
      <c r="O114" s="7">
        <v>6461</v>
      </c>
      <c r="P114" s="13">
        <v>0</v>
      </c>
      <c r="Q114" s="7">
        <f t="shared" si="9"/>
        <v>6461</v>
      </c>
      <c r="R114" s="14" t="s">
        <v>217</v>
      </c>
    </row>
    <row r="115" spans="1:18">
      <c r="A115" s="11">
        <v>29</v>
      </c>
      <c r="B115" s="1" t="s">
        <v>1116</v>
      </c>
      <c r="C115" s="1" t="s">
        <v>494</v>
      </c>
      <c r="D115" s="1" t="s">
        <v>1229</v>
      </c>
      <c r="E115" s="1"/>
      <c r="F115" s="2" t="s">
        <v>1130</v>
      </c>
      <c r="G115" s="1" t="s">
        <v>1230</v>
      </c>
      <c r="H115" s="1" t="s">
        <v>1231</v>
      </c>
      <c r="I115" s="1" t="s">
        <v>1232</v>
      </c>
      <c r="J115" s="1" t="s">
        <v>498</v>
      </c>
      <c r="K115" s="1" t="s">
        <v>21</v>
      </c>
      <c r="L115" s="7">
        <v>5749</v>
      </c>
      <c r="M115" s="7">
        <v>0</v>
      </c>
      <c r="N115" s="7">
        <f t="shared" si="8"/>
        <v>5749</v>
      </c>
      <c r="O115" s="7">
        <v>5749</v>
      </c>
      <c r="P115" s="13">
        <v>0</v>
      </c>
      <c r="Q115" s="7">
        <f t="shared" si="9"/>
        <v>5749</v>
      </c>
      <c r="R115" s="14" t="s">
        <v>217</v>
      </c>
    </row>
    <row r="116" spans="1:18">
      <c r="A116" s="11">
        <v>30</v>
      </c>
      <c r="B116" s="1" t="s">
        <v>1116</v>
      </c>
      <c r="C116" s="1" t="s">
        <v>494</v>
      </c>
      <c r="D116" s="1" t="s">
        <v>1233</v>
      </c>
      <c r="E116" s="1"/>
      <c r="F116" s="2" t="s">
        <v>1143</v>
      </c>
      <c r="G116" s="1" t="s">
        <v>1148</v>
      </c>
      <c r="H116" s="1" t="s">
        <v>1234</v>
      </c>
      <c r="I116" s="1" t="s">
        <v>1235</v>
      </c>
      <c r="J116" s="1" t="s">
        <v>498</v>
      </c>
      <c r="K116" s="1" t="s">
        <v>23</v>
      </c>
      <c r="L116" s="7">
        <v>10686</v>
      </c>
      <c r="M116" s="7">
        <v>0</v>
      </c>
      <c r="N116" s="7">
        <f t="shared" si="8"/>
        <v>10686</v>
      </c>
      <c r="O116" s="7">
        <v>10686</v>
      </c>
      <c r="P116" s="13">
        <v>0</v>
      </c>
      <c r="Q116" s="7">
        <f t="shared" si="9"/>
        <v>10686</v>
      </c>
      <c r="R116" s="14" t="s">
        <v>217</v>
      </c>
    </row>
    <row r="117" spans="1:18">
      <c r="A117" s="11">
        <v>31</v>
      </c>
      <c r="B117" s="1" t="s">
        <v>1116</v>
      </c>
      <c r="C117" s="1" t="s">
        <v>494</v>
      </c>
      <c r="D117" s="1" t="s">
        <v>1236</v>
      </c>
      <c r="E117" s="1"/>
      <c r="F117" s="2" t="s">
        <v>1130</v>
      </c>
      <c r="G117" s="2" t="s">
        <v>1230</v>
      </c>
      <c r="H117" s="1" t="s">
        <v>1237</v>
      </c>
      <c r="I117" s="1" t="s">
        <v>1238</v>
      </c>
      <c r="J117" s="1" t="s">
        <v>498</v>
      </c>
      <c r="K117" s="1" t="s">
        <v>36</v>
      </c>
      <c r="L117" s="7">
        <v>1611</v>
      </c>
      <c r="M117" s="7">
        <v>0</v>
      </c>
      <c r="N117" s="7">
        <f t="shared" si="8"/>
        <v>1611</v>
      </c>
      <c r="O117" s="7">
        <v>1611</v>
      </c>
      <c r="P117" s="13">
        <v>0</v>
      </c>
      <c r="Q117" s="7">
        <f t="shared" si="9"/>
        <v>1611</v>
      </c>
      <c r="R117" s="14" t="s">
        <v>217</v>
      </c>
    </row>
    <row r="118" spans="1:18">
      <c r="A118" s="11">
        <v>32</v>
      </c>
      <c r="B118" s="1" t="s">
        <v>1116</v>
      </c>
      <c r="C118" s="1" t="s">
        <v>494</v>
      </c>
      <c r="D118" s="1" t="s">
        <v>1239</v>
      </c>
      <c r="E118" s="1" t="s">
        <v>1240</v>
      </c>
      <c r="F118" s="2" t="s">
        <v>1143</v>
      </c>
      <c r="G118" s="2" t="s">
        <v>1168</v>
      </c>
      <c r="H118" s="1" t="s">
        <v>1241</v>
      </c>
      <c r="I118" s="1" t="s">
        <v>1242</v>
      </c>
      <c r="J118" s="1" t="s">
        <v>498</v>
      </c>
      <c r="K118" s="1">
        <v>4</v>
      </c>
      <c r="L118" s="7">
        <v>1344</v>
      </c>
      <c r="M118" s="7">
        <v>0</v>
      </c>
      <c r="N118" s="7">
        <f t="shared" si="8"/>
        <v>1344</v>
      </c>
      <c r="O118" s="7">
        <v>1344</v>
      </c>
      <c r="P118" s="13">
        <v>0</v>
      </c>
      <c r="Q118" s="7">
        <f t="shared" si="9"/>
        <v>1344</v>
      </c>
      <c r="R118" s="14" t="s">
        <v>217</v>
      </c>
    </row>
    <row r="119" spans="1:18">
      <c r="A119" s="11">
        <v>33</v>
      </c>
      <c r="B119" s="1" t="s">
        <v>1116</v>
      </c>
      <c r="C119" s="1" t="s">
        <v>494</v>
      </c>
      <c r="D119" s="1" t="s">
        <v>1243</v>
      </c>
      <c r="E119" s="1" t="s">
        <v>1244</v>
      </c>
      <c r="F119" s="2" t="s">
        <v>1130</v>
      </c>
      <c r="G119" s="1" t="s">
        <v>1230</v>
      </c>
      <c r="H119" s="1" t="s">
        <v>1245</v>
      </c>
      <c r="I119" s="1" t="s">
        <v>1246</v>
      </c>
      <c r="J119" s="1" t="s">
        <v>498</v>
      </c>
      <c r="K119" s="1">
        <v>1</v>
      </c>
      <c r="L119" s="7">
        <v>2964</v>
      </c>
      <c r="M119" s="7">
        <v>0</v>
      </c>
      <c r="N119" s="7">
        <f t="shared" si="8"/>
        <v>2964</v>
      </c>
      <c r="O119" s="7">
        <v>2964</v>
      </c>
      <c r="P119" s="13">
        <v>0</v>
      </c>
      <c r="Q119" s="7">
        <f t="shared" si="9"/>
        <v>2964</v>
      </c>
      <c r="R119" s="14" t="s">
        <v>217</v>
      </c>
    </row>
    <row r="120" spans="1:18">
      <c r="A120" s="11">
        <v>34</v>
      </c>
      <c r="B120" s="1" t="s">
        <v>1116</v>
      </c>
      <c r="C120" s="1" t="s">
        <v>494</v>
      </c>
      <c r="D120" s="1" t="s">
        <v>1247</v>
      </c>
      <c r="E120" s="1"/>
      <c r="F120" s="2" t="s">
        <v>1130</v>
      </c>
      <c r="G120" s="2" t="s">
        <v>1194</v>
      </c>
      <c r="H120" s="1" t="s">
        <v>1248</v>
      </c>
      <c r="I120" s="1" t="s">
        <v>1249</v>
      </c>
      <c r="J120" s="1" t="s">
        <v>498</v>
      </c>
      <c r="K120" s="1" t="s">
        <v>24</v>
      </c>
      <c r="L120" s="7">
        <v>2381</v>
      </c>
      <c r="M120" s="7">
        <v>0</v>
      </c>
      <c r="N120" s="7">
        <f t="shared" si="8"/>
        <v>2381</v>
      </c>
      <c r="O120" s="7">
        <v>2381</v>
      </c>
      <c r="P120" s="13">
        <v>0</v>
      </c>
      <c r="Q120" s="7">
        <f t="shared" si="9"/>
        <v>2381</v>
      </c>
      <c r="R120" s="14" t="s">
        <v>217</v>
      </c>
    </row>
    <row r="121" spans="1:18">
      <c r="A121" s="11">
        <v>35</v>
      </c>
      <c r="B121" s="1" t="s">
        <v>1116</v>
      </c>
      <c r="C121" s="1" t="s">
        <v>494</v>
      </c>
      <c r="D121" s="2" t="s">
        <v>1250</v>
      </c>
      <c r="E121" s="1"/>
      <c r="F121" s="1" t="s">
        <v>1130</v>
      </c>
      <c r="G121" s="1" t="s">
        <v>1161</v>
      </c>
      <c r="H121" s="1" t="s">
        <v>1251</v>
      </c>
      <c r="I121" s="1" t="s">
        <v>1252</v>
      </c>
      <c r="J121" s="1" t="s">
        <v>498</v>
      </c>
      <c r="K121" s="1" t="s">
        <v>47</v>
      </c>
      <c r="L121" s="7">
        <v>20215</v>
      </c>
      <c r="M121" s="7">
        <v>0</v>
      </c>
      <c r="N121" s="7">
        <f t="shared" si="8"/>
        <v>20215</v>
      </c>
      <c r="O121" s="7">
        <v>20215</v>
      </c>
      <c r="P121" s="13">
        <v>0</v>
      </c>
      <c r="Q121" s="7">
        <f t="shared" si="9"/>
        <v>20215</v>
      </c>
      <c r="R121" s="14" t="s">
        <v>217</v>
      </c>
    </row>
    <row r="122" spans="1:18">
      <c r="A122" s="11">
        <v>36</v>
      </c>
      <c r="B122" s="1" t="s">
        <v>1116</v>
      </c>
      <c r="C122" s="1" t="s">
        <v>494</v>
      </c>
      <c r="D122" s="2" t="s">
        <v>1239</v>
      </c>
      <c r="E122" s="1"/>
      <c r="F122" s="1" t="s">
        <v>1130</v>
      </c>
      <c r="G122" s="1" t="s">
        <v>1161</v>
      </c>
      <c r="H122" s="1" t="s">
        <v>1253</v>
      </c>
      <c r="I122" s="1" t="s">
        <v>1254</v>
      </c>
      <c r="J122" s="1" t="s">
        <v>498</v>
      </c>
      <c r="K122" s="1" t="s">
        <v>48</v>
      </c>
      <c r="L122" s="7">
        <v>41131</v>
      </c>
      <c r="M122" s="7">
        <v>0</v>
      </c>
      <c r="N122" s="7">
        <f t="shared" si="8"/>
        <v>41131</v>
      </c>
      <c r="O122" s="7">
        <v>41131</v>
      </c>
      <c r="P122" s="13">
        <v>0</v>
      </c>
      <c r="Q122" s="7">
        <f t="shared" si="9"/>
        <v>41131</v>
      </c>
      <c r="R122" s="14" t="s">
        <v>217</v>
      </c>
    </row>
    <row r="123" spans="1:18">
      <c r="A123" s="11">
        <v>37</v>
      </c>
      <c r="B123" s="1" t="s">
        <v>1116</v>
      </c>
      <c r="C123" s="1" t="s">
        <v>494</v>
      </c>
      <c r="D123" s="2" t="s">
        <v>1255</v>
      </c>
      <c r="E123" s="1"/>
      <c r="F123" s="1" t="s">
        <v>1130</v>
      </c>
      <c r="G123" s="1" t="s">
        <v>1161</v>
      </c>
      <c r="H123" s="1" t="s">
        <v>1256</v>
      </c>
      <c r="I123" s="2" t="s">
        <v>1257</v>
      </c>
      <c r="J123" s="2" t="s">
        <v>498</v>
      </c>
      <c r="K123" s="1" t="s">
        <v>27</v>
      </c>
      <c r="L123" s="7">
        <v>7299</v>
      </c>
      <c r="M123" s="7">
        <v>0</v>
      </c>
      <c r="N123" s="7">
        <f t="shared" si="8"/>
        <v>7299</v>
      </c>
      <c r="O123" s="7">
        <v>7299</v>
      </c>
      <c r="P123" s="13">
        <v>0</v>
      </c>
      <c r="Q123" s="7">
        <f t="shared" si="9"/>
        <v>7299</v>
      </c>
      <c r="R123" s="14" t="s">
        <v>217</v>
      </c>
    </row>
    <row r="124" spans="1:18">
      <c r="A124" s="11">
        <v>38</v>
      </c>
      <c r="B124" s="1" t="s">
        <v>1116</v>
      </c>
      <c r="C124" s="1" t="s">
        <v>494</v>
      </c>
      <c r="D124" s="2" t="s">
        <v>300</v>
      </c>
      <c r="E124" s="1"/>
      <c r="F124" s="1" t="s">
        <v>1130</v>
      </c>
      <c r="G124" s="1" t="s">
        <v>1161</v>
      </c>
      <c r="H124" s="1" t="s">
        <v>1258</v>
      </c>
      <c r="I124" s="2" t="s">
        <v>1259</v>
      </c>
      <c r="J124" s="2" t="s">
        <v>498</v>
      </c>
      <c r="K124" s="1" t="s">
        <v>21</v>
      </c>
      <c r="L124" s="7">
        <v>1161</v>
      </c>
      <c r="M124" s="7">
        <v>0</v>
      </c>
      <c r="N124" s="7">
        <f t="shared" si="8"/>
        <v>1161</v>
      </c>
      <c r="O124" s="7">
        <v>1161</v>
      </c>
      <c r="P124" s="13">
        <v>0</v>
      </c>
      <c r="Q124" s="7">
        <f t="shared" si="9"/>
        <v>1161</v>
      </c>
      <c r="R124" s="14" t="s">
        <v>217</v>
      </c>
    </row>
    <row r="125" spans="1:18">
      <c r="A125" s="11">
        <v>39</v>
      </c>
      <c r="B125" s="1" t="s">
        <v>1116</v>
      </c>
      <c r="C125" s="1" t="s">
        <v>494</v>
      </c>
      <c r="D125" s="2" t="s">
        <v>1260</v>
      </c>
      <c r="E125" s="1"/>
      <c r="F125" s="1" t="s">
        <v>1130</v>
      </c>
      <c r="G125" s="1" t="s">
        <v>1161</v>
      </c>
      <c r="H125" s="1" t="s">
        <v>1261</v>
      </c>
      <c r="I125" s="1" t="s">
        <v>1262</v>
      </c>
      <c r="J125" s="1" t="s">
        <v>498</v>
      </c>
      <c r="K125" s="1" t="s">
        <v>48</v>
      </c>
      <c r="L125" s="7">
        <v>24396</v>
      </c>
      <c r="M125" s="7">
        <v>0</v>
      </c>
      <c r="N125" s="7">
        <f t="shared" si="8"/>
        <v>24396</v>
      </c>
      <c r="O125" s="7">
        <v>24396</v>
      </c>
      <c r="P125" s="13">
        <v>0</v>
      </c>
      <c r="Q125" s="7">
        <f t="shared" si="9"/>
        <v>24396</v>
      </c>
      <c r="R125" s="14" t="s">
        <v>217</v>
      </c>
    </row>
    <row r="126" spans="1:18">
      <c r="A126" s="11">
        <v>40</v>
      </c>
      <c r="B126" s="1" t="s">
        <v>1116</v>
      </c>
      <c r="C126" s="1" t="s">
        <v>494</v>
      </c>
      <c r="D126" s="2" t="s">
        <v>1263</v>
      </c>
      <c r="E126" s="1" t="s">
        <v>1264</v>
      </c>
      <c r="F126" s="1" t="s">
        <v>1130</v>
      </c>
      <c r="G126" s="1" t="s">
        <v>1161</v>
      </c>
      <c r="H126" s="1" t="s">
        <v>1265</v>
      </c>
      <c r="I126" s="1" t="s">
        <v>1266</v>
      </c>
      <c r="J126" s="1" t="s">
        <v>498</v>
      </c>
      <c r="K126" s="1" t="s">
        <v>36</v>
      </c>
      <c r="L126" s="7">
        <v>21765</v>
      </c>
      <c r="M126" s="7">
        <v>0</v>
      </c>
      <c r="N126" s="7">
        <f t="shared" si="8"/>
        <v>21765</v>
      </c>
      <c r="O126" s="7">
        <v>21765</v>
      </c>
      <c r="P126" s="13">
        <v>0</v>
      </c>
      <c r="Q126" s="7">
        <f t="shared" si="9"/>
        <v>21765</v>
      </c>
      <c r="R126" s="14" t="s">
        <v>217</v>
      </c>
    </row>
    <row r="127" spans="1:18">
      <c r="A127" s="11">
        <v>41</v>
      </c>
      <c r="B127" s="1" t="s">
        <v>1116</v>
      </c>
      <c r="C127" s="1" t="s">
        <v>494</v>
      </c>
      <c r="D127" s="2" t="s">
        <v>1267</v>
      </c>
      <c r="E127" s="1"/>
      <c r="F127" s="1" t="s">
        <v>1130</v>
      </c>
      <c r="G127" s="1" t="s">
        <v>1161</v>
      </c>
      <c r="H127" s="1" t="s">
        <v>1268</v>
      </c>
      <c r="I127" s="1" t="s">
        <v>1269</v>
      </c>
      <c r="J127" s="1" t="s">
        <v>498</v>
      </c>
      <c r="K127" s="1" t="s">
        <v>48</v>
      </c>
      <c r="L127" s="7">
        <v>31918</v>
      </c>
      <c r="M127" s="7">
        <v>0</v>
      </c>
      <c r="N127" s="7">
        <f t="shared" si="8"/>
        <v>31918</v>
      </c>
      <c r="O127" s="7">
        <v>31918</v>
      </c>
      <c r="P127" s="13">
        <v>0</v>
      </c>
      <c r="Q127" s="7">
        <f t="shared" si="9"/>
        <v>31918</v>
      </c>
      <c r="R127" s="14" t="s">
        <v>217</v>
      </c>
    </row>
    <row r="128" spans="1:18" s="40" customFormat="1">
      <c r="A128" s="11">
        <v>42</v>
      </c>
      <c r="B128" s="1" t="s">
        <v>1116</v>
      </c>
      <c r="C128" s="1" t="s">
        <v>494</v>
      </c>
      <c r="D128" s="2" t="s">
        <v>342</v>
      </c>
      <c r="E128" s="1"/>
      <c r="F128" s="1" t="s">
        <v>1130</v>
      </c>
      <c r="G128" s="1" t="s">
        <v>1161</v>
      </c>
      <c r="H128" s="1" t="s">
        <v>1270</v>
      </c>
      <c r="I128" s="1" t="s">
        <v>1271</v>
      </c>
      <c r="J128" s="1" t="s">
        <v>498</v>
      </c>
      <c r="K128" s="1" t="s">
        <v>48</v>
      </c>
      <c r="L128" s="7">
        <v>16874</v>
      </c>
      <c r="M128" s="7">
        <v>0</v>
      </c>
      <c r="N128" s="7">
        <f t="shared" si="8"/>
        <v>16874</v>
      </c>
      <c r="O128" s="7">
        <v>16874</v>
      </c>
      <c r="P128" s="13">
        <v>0</v>
      </c>
      <c r="Q128" s="7">
        <f t="shared" si="9"/>
        <v>16874</v>
      </c>
      <c r="R128" s="14" t="s">
        <v>217</v>
      </c>
    </row>
    <row r="129" spans="1:18">
      <c r="A129" s="11">
        <v>43</v>
      </c>
      <c r="B129" s="1" t="s">
        <v>1116</v>
      </c>
      <c r="C129" s="1" t="s">
        <v>494</v>
      </c>
      <c r="D129" s="2" t="s">
        <v>1272</v>
      </c>
      <c r="E129" s="1"/>
      <c r="F129" s="1" t="s">
        <v>1130</v>
      </c>
      <c r="G129" s="1" t="s">
        <v>1161</v>
      </c>
      <c r="H129" s="1" t="s">
        <v>1273</v>
      </c>
      <c r="I129" s="1" t="s">
        <v>1274</v>
      </c>
      <c r="J129" s="1" t="s">
        <v>498</v>
      </c>
      <c r="K129" s="1" t="s">
        <v>70</v>
      </c>
      <c r="L129" s="7">
        <v>24149</v>
      </c>
      <c r="M129" s="7">
        <v>0</v>
      </c>
      <c r="N129" s="7">
        <f t="shared" si="8"/>
        <v>24149</v>
      </c>
      <c r="O129" s="7">
        <v>24149</v>
      </c>
      <c r="P129" s="13">
        <v>0</v>
      </c>
      <c r="Q129" s="7">
        <f t="shared" si="9"/>
        <v>24149</v>
      </c>
      <c r="R129" s="14" t="s">
        <v>217</v>
      </c>
    </row>
    <row r="130" spans="1:18">
      <c r="A130" s="11">
        <v>44</v>
      </c>
      <c r="B130" s="1" t="s">
        <v>1116</v>
      </c>
      <c r="C130" s="1" t="s">
        <v>494</v>
      </c>
      <c r="D130" s="1" t="s">
        <v>1275</v>
      </c>
      <c r="E130" s="1"/>
      <c r="F130" s="1" t="s">
        <v>1130</v>
      </c>
      <c r="G130" s="1" t="s">
        <v>1161</v>
      </c>
      <c r="H130" s="1" t="s">
        <v>1276</v>
      </c>
      <c r="I130" s="1" t="s">
        <v>1277</v>
      </c>
      <c r="J130" s="1" t="s">
        <v>498</v>
      </c>
      <c r="K130" s="1" t="s">
        <v>30</v>
      </c>
      <c r="L130" s="7">
        <v>31773</v>
      </c>
      <c r="M130" s="7">
        <v>0</v>
      </c>
      <c r="N130" s="7">
        <f t="shared" si="8"/>
        <v>31773</v>
      </c>
      <c r="O130" s="7">
        <v>31773</v>
      </c>
      <c r="P130" s="13">
        <v>0</v>
      </c>
      <c r="Q130" s="7">
        <f t="shared" si="9"/>
        <v>31773</v>
      </c>
      <c r="R130" s="14" t="s">
        <v>217</v>
      </c>
    </row>
    <row r="131" spans="1:18">
      <c r="A131" s="11">
        <v>45</v>
      </c>
      <c r="B131" s="1" t="s">
        <v>1116</v>
      </c>
      <c r="C131" s="1" t="s">
        <v>494</v>
      </c>
      <c r="D131" s="1" t="s">
        <v>1278</v>
      </c>
      <c r="E131" s="1"/>
      <c r="F131" s="1" t="s">
        <v>1130</v>
      </c>
      <c r="G131" s="1" t="s">
        <v>1161</v>
      </c>
      <c r="H131" s="1" t="s">
        <v>1279</v>
      </c>
      <c r="I131" s="1" t="s">
        <v>1280</v>
      </c>
      <c r="J131" s="1" t="s">
        <v>498</v>
      </c>
      <c r="K131" s="1" t="s">
        <v>47</v>
      </c>
      <c r="L131" s="7">
        <v>21212</v>
      </c>
      <c r="M131" s="7">
        <v>0</v>
      </c>
      <c r="N131" s="7">
        <f t="shared" si="8"/>
        <v>21212</v>
      </c>
      <c r="O131" s="7">
        <v>21212</v>
      </c>
      <c r="P131" s="13">
        <v>0</v>
      </c>
      <c r="Q131" s="7">
        <f t="shared" si="9"/>
        <v>21212</v>
      </c>
      <c r="R131" s="14" t="s">
        <v>217</v>
      </c>
    </row>
    <row r="132" spans="1:18">
      <c r="A132" s="11">
        <v>46</v>
      </c>
      <c r="B132" s="1" t="s">
        <v>1116</v>
      </c>
      <c r="C132" s="1" t="s">
        <v>494</v>
      </c>
      <c r="D132" s="1" t="s">
        <v>1281</v>
      </c>
      <c r="E132" s="1"/>
      <c r="F132" s="1" t="s">
        <v>1130</v>
      </c>
      <c r="G132" s="1" t="s">
        <v>1161</v>
      </c>
      <c r="H132" s="1" t="s">
        <v>1282</v>
      </c>
      <c r="I132" s="1" t="s">
        <v>1283</v>
      </c>
      <c r="J132" s="1" t="s">
        <v>498</v>
      </c>
      <c r="K132" s="1" t="s">
        <v>70</v>
      </c>
      <c r="L132" s="7">
        <v>13060</v>
      </c>
      <c r="M132" s="7">
        <v>0</v>
      </c>
      <c r="N132" s="7">
        <f t="shared" si="8"/>
        <v>13060</v>
      </c>
      <c r="O132" s="7">
        <v>13060</v>
      </c>
      <c r="P132" s="13">
        <v>0</v>
      </c>
      <c r="Q132" s="7">
        <f t="shared" si="9"/>
        <v>13060</v>
      </c>
      <c r="R132" s="14" t="s">
        <v>217</v>
      </c>
    </row>
    <row r="133" spans="1:18">
      <c r="A133" s="11">
        <v>47</v>
      </c>
      <c r="B133" s="1" t="s">
        <v>1116</v>
      </c>
      <c r="C133" s="1" t="s">
        <v>494</v>
      </c>
      <c r="D133" s="1" t="s">
        <v>1284</v>
      </c>
      <c r="E133" s="1"/>
      <c r="F133" s="1" t="s">
        <v>1130</v>
      </c>
      <c r="G133" s="1" t="s">
        <v>1161</v>
      </c>
      <c r="H133" s="1" t="s">
        <v>1285</v>
      </c>
      <c r="I133" s="1" t="s">
        <v>1286</v>
      </c>
      <c r="J133" s="1" t="s">
        <v>498</v>
      </c>
      <c r="K133" s="1" t="s">
        <v>70</v>
      </c>
      <c r="L133" s="7">
        <v>28996</v>
      </c>
      <c r="M133" s="7">
        <v>0</v>
      </c>
      <c r="N133" s="7">
        <f t="shared" si="8"/>
        <v>28996</v>
      </c>
      <c r="O133" s="7">
        <v>28996</v>
      </c>
      <c r="P133" s="13">
        <v>0</v>
      </c>
      <c r="Q133" s="7">
        <f t="shared" si="9"/>
        <v>28996</v>
      </c>
      <c r="R133" s="14" t="s">
        <v>217</v>
      </c>
    </row>
    <row r="134" spans="1:18">
      <c r="A134" s="11">
        <v>48</v>
      </c>
      <c r="B134" s="1" t="s">
        <v>1116</v>
      </c>
      <c r="C134" s="1" t="s">
        <v>494</v>
      </c>
      <c r="D134" s="1" t="s">
        <v>1287</v>
      </c>
      <c r="E134" s="1"/>
      <c r="F134" s="1" t="s">
        <v>1130</v>
      </c>
      <c r="G134" s="1" t="s">
        <v>1161</v>
      </c>
      <c r="H134" s="1" t="s">
        <v>1288</v>
      </c>
      <c r="I134" s="1" t="s">
        <v>1289</v>
      </c>
      <c r="J134" s="1" t="s">
        <v>498</v>
      </c>
      <c r="K134" s="1" t="s">
        <v>48</v>
      </c>
      <c r="L134" s="7">
        <v>23719</v>
      </c>
      <c r="M134" s="7">
        <v>0</v>
      </c>
      <c r="N134" s="7">
        <f t="shared" si="8"/>
        <v>23719</v>
      </c>
      <c r="O134" s="7">
        <v>23719</v>
      </c>
      <c r="P134" s="13">
        <v>0</v>
      </c>
      <c r="Q134" s="7">
        <f t="shared" si="9"/>
        <v>23719</v>
      </c>
      <c r="R134" s="14" t="s">
        <v>217</v>
      </c>
    </row>
    <row r="135" spans="1:18">
      <c r="A135" s="11">
        <v>49</v>
      </c>
      <c r="B135" s="1" t="s">
        <v>1116</v>
      </c>
      <c r="C135" s="1" t="s">
        <v>494</v>
      </c>
      <c r="D135" s="1" t="s">
        <v>1290</v>
      </c>
      <c r="E135" s="1"/>
      <c r="F135" s="1" t="s">
        <v>1130</v>
      </c>
      <c r="G135" s="1" t="s">
        <v>1230</v>
      </c>
      <c r="H135" s="1" t="s">
        <v>1291</v>
      </c>
      <c r="I135" s="1" t="s">
        <v>1292</v>
      </c>
      <c r="J135" s="1" t="s">
        <v>498</v>
      </c>
      <c r="K135" s="1" t="s">
        <v>48</v>
      </c>
      <c r="L135" s="7">
        <v>18012</v>
      </c>
      <c r="M135" s="7">
        <v>0</v>
      </c>
      <c r="N135" s="7">
        <f t="shared" si="8"/>
        <v>18012</v>
      </c>
      <c r="O135" s="7">
        <v>18012</v>
      </c>
      <c r="P135" s="13">
        <v>0</v>
      </c>
      <c r="Q135" s="7">
        <f t="shared" si="9"/>
        <v>18012</v>
      </c>
      <c r="R135" s="14" t="s">
        <v>217</v>
      </c>
    </row>
    <row r="136" spans="1:18">
      <c r="A136" s="11">
        <v>50</v>
      </c>
      <c r="B136" s="1" t="s">
        <v>1116</v>
      </c>
      <c r="C136" s="1" t="s">
        <v>494</v>
      </c>
      <c r="D136" s="1" t="s">
        <v>1236</v>
      </c>
      <c r="E136" s="1"/>
      <c r="F136" s="1" t="s">
        <v>1130</v>
      </c>
      <c r="G136" s="1" t="s">
        <v>1230</v>
      </c>
      <c r="H136" s="1" t="s">
        <v>1293</v>
      </c>
      <c r="I136" s="1" t="s">
        <v>1294</v>
      </c>
      <c r="J136" s="1" t="s">
        <v>498</v>
      </c>
      <c r="K136" s="1" t="s">
        <v>48</v>
      </c>
      <c r="L136" s="7">
        <v>18195</v>
      </c>
      <c r="M136" s="7">
        <v>0</v>
      </c>
      <c r="N136" s="7">
        <f t="shared" si="8"/>
        <v>18195</v>
      </c>
      <c r="O136" s="7">
        <v>18195</v>
      </c>
      <c r="P136" s="13">
        <v>0</v>
      </c>
      <c r="Q136" s="7">
        <f t="shared" si="9"/>
        <v>18195</v>
      </c>
      <c r="R136" s="14" t="s">
        <v>217</v>
      </c>
    </row>
    <row r="137" spans="1:18">
      <c r="A137" s="11">
        <v>51</v>
      </c>
      <c r="B137" s="1" t="s">
        <v>1116</v>
      </c>
      <c r="C137" s="1" t="s">
        <v>494</v>
      </c>
      <c r="D137" s="1" t="s">
        <v>1243</v>
      </c>
      <c r="E137" s="1"/>
      <c r="F137" s="1" t="s">
        <v>1130</v>
      </c>
      <c r="G137" s="1" t="s">
        <v>1230</v>
      </c>
      <c r="H137" s="1" t="s">
        <v>1295</v>
      </c>
      <c r="I137" s="1" t="s">
        <v>1296</v>
      </c>
      <c r="J137" s="1" t="s">
        <v>498</v>
      </c>
      <c r="K137" s="1" t="s">
        <v>48</v>
      </c>
      <c r="L137" s="7">
        <v>9969</v>
      </c>
      <c r="M137" s="7">
        <v>0</v>
      </c>
      <c r="N137" s="7">
        <f t="shared" si="8"/>
        <v>9969</v>
      </c>
      <c r="O137" s="7">
        <v>9969</v>
      </c>
      <c r="P137" s="13">
        <v>0</v>
      </c>
      <c r="Q137" s="7">
        <f t="shared" si="9"/>
        <v>9969</v>
      </c>
      <c r="R137" s="14" t="s">
        <v>217</v>
      </c>
    </row>
    <row r="138" spans="1:18">
      <c r="A138" s="11">
        <v>52</v>
      </c>
      <c r="B138" s="1" t="s">
        <v>1116</v>
      </c>
      <c r="C138" s="1" t="s">
        <v>494</v>
      </c>
      <c r="D138" s="1" t="s">
        <v>1297</v>
      </c>
      <c r="E138" s="1"/>
      <c r="F138" s="2" t="s">
        <v>1130</v>
      </c>
      <c r="G138" s="2" t="s">
        <v>1230</v>
      </c>
      <c r="H138" s="1" t="s">
        <v>1298</v>
      </c>
      <c r="I138" s="1" t="s">
        <v>1299</v>
      </c>
      <c r="J138" s="1" t="s">
        <v>498</v>
      </c>
      <c r="K138" s="1">
        <v>7</v>
      </c>
      <c r="L138" s="7">
        <v>5728</v>
      </c>
      <c r="M138" s="7">
        <v>0</v>
      </c>
      <c r="N138" s="7">
        <f t="shared" si="8"/>
        <v>5728</v>
      </c>
      <c r="O138" s="7">
        <v>5728</v>
      </c>
      <c r="P138" s="13">
        <v>0</v>
      </c>
      <c r="Q138" s="7">
        <f>O138+P138</f>
        <v>5728</v>
      </c>
      <c r="R138" s="14" t="s">
        <v>217</v>
      </c>
    </row>
    <row r="139" spans="1:18">
      <c r="A139" s="11">
        <v>53</v>
      </c>
      <c r="B139" s="1" t="s">
        <v>1116</v>
      </c>
      <c r="C139" s="1" t="s">
        <v>494</v>
      </c>
      <c r="D139" s="2" t="s">
        <v>1267</v>
      </c>
      <c r="E139" s="2"/>
      <c r="F139" s="2" t="s">
        <v>1130</v>
      </c>
      <c r="G139" s="2" t="s">
        <v>1194</v>
      </c>
      <c r="H139" s="11" t="s">
        <v>1300</v>
      </c>
      <c r="I139" s="2" t="s">
        <v>1301</v>
      </c>
      <c r="J139" s="2" t="s">
        <v>498</v>
      </c>
      <c r="K139" s="1">
        <v>13</v>
      </c>
      <c r="L139" s="7">
        <v>30212</v>
      </c>
      <c r="M139" s="7">
        <v>0</v>
      </c>
      <c r="N139" s="7">
        <f t="shared" ref="N139:N186" si="10">L139+M139</f>
        <v>30212</v>
      </c>
      <c r="O139" s="7">
        <v>30212</v>
      </c>
      <c r="P139" s="13">
        <v>0</v>
      </c>
      <c r="Q139" s="7">
        <f t="shared" ref="Q139:Q186" si="11">O139+P139</f>
        <v>30212</v>
      </c>
      <c r="R139" s="14" t="s">
        <v>217</v>
      </c>
    </row>
    <row r="140" spans="1:18">
      <c r="A140" s="11">
        <v>54</v>
      </c>
      <c r="B140" s="1" t="s">
        <v>1116</v>
      </c>
      <c r="C140" s="1" t="s">
        <v>494</v>
      </c>
      <c r="D140" s="1" t="s">
        <v>1302</v>
      </c>
      <c r="E140" s="1"/>
      <c r="F140" s="2" t="s">
        <v>1130</v>
      </c>
      <c r="G140" s="1" t="s">
        <v>1194</v>
      </c>
      <c r="H140" s="1" t="s">
        <v>1303</v>
      </c>
      <c r="I140" s="1" t="s">
        <v>1304</v>
      </c>
      <c r="J140" s="1" t="s">
        <v>498</v>
      </c>
      <c r="K140" s="1">
        <v>5</v>
      </c>
      <c r="L140" s="7">
        <v>17455</v>
      </c>
      <c r="M140" s="7">
        <v>0</v>
      </c>
      <c r="N140" s="7">
        <f t="shared" si="10"/>
        <v>17455</v>
      </c>
      <c r="O140" s="7">
        <v>17455</v>
      </c>
      <c r="P140" s="13">
        <v>0</v>
      </c>
      <c r="Q140" s="7">
        <f t="shared" si="11"/>
        <v>17455</v>
      </c>
      <c r="R140" s="14" t="s">
        <v>217</v>
      </c>
    </row>
    <row r="141" spans="1:18">
      <c r="A141" s="11">
        <v>55</v>
      </c>
      <c r="B141" s="1" t="s">
        <v>1116</v>
      </c>
      <c r="C141" s="1" t="s">
        <v>494</v>
      </c>
      <c r="D141" s="1" t="s">
        <v>1305</v>
      </c>
      <c r="E141" s="1"/>
      <c r="F141" s="2" t="s">
        <v>1143</v>
      </c>
      <c r="G141" s="2" t="s">
        <v>1306</v>
      </c>
      <c r="H141" s="1" t="s">
        <v>1307</v>
      </c>
      <c r="I141" s="1" t="s">
        <v>1308</v>
      </c>
      <c r="J141" s="1" t="s">
        <v>498</v>
      </c>
      <c r="K141" s="1">
        <v>5</v>
      </c>
      <c r="L141" s="7">
        <v>27387</v>
      </c>
      <c r="M141" s="7">
        <v>0</v>
      </c>
      <c r="N141" s="7">
        <f t="shared" si="10"/>
        <v>27387</v>
      </c>
      <c r="O141" s="7">
        <v>27387</v>
      </c>
      <c r="P141" s="13">
        <v>0</v>
      </c>
      <c r="Q141" s="7">
        <f t="shared" si="11"/>
        <v>27387</v>
      </c>
      <c r="R141" s="14" t="s">
        <v>217</v>
      </c>
    </row>
    <row r="142" spans="1:18">
      <c r="A142" s="11">
        <v>56</v>
      </c>
      <c r="B142" s="1" t="s">
        <v>1116</v>
      </c>
      <c r="C142" s="1" t="s">
        <v>494</v>
      </c>
      <c r="D142" s="1" t="s">
        <v>1309</v>
      </c>
      <c r="E142" s="1"/>
      <c r="F142" s="2" t="s">
        <v>1130</v>
      </c>
      <c r="G142" s="2" t="s">
        <v>1161</v>
      </c>
      <c r="H142" s="1" t="s">
        <v>1310</v>
      </c>
      <c r="I142" s="1" t="s">
        <v>1311</v>
      </c>
      <c r="J142" s="1" t="s">
        <v>498</v>
      </c>
      <c r="K142" s="1">
        <v>9</v>
      </c>
      <c r="L142" s="7">
        <v>40252</v>
      </c>
      <c r="M142" s="7">
        <v>0</v>
      </c>
      <c r="N142" s="7">
        <f t="shared" si="10"/>
        <v>40252</v>
      </c>
      <c r="O142" s="7">
        <v>40252</v>
      </c>
      <c r="P142" s="13">
        <v>0</v>
      </c>
      <c r="Q142" s="7">
        <f t="shared" si="11"/>
        <v>40252</v>
      </c>
      <c r="R142" s="14" t="s">
        <v>217</v>
      </c>
    </row>
    <row r="143" spans="1:18">
      <c r="A143" s="11">
        <v>57</v>
      </c>
      <c r="B143" s="1" t="s">
        <v>1116</v>
      </c>
      <c r="C143" s="1" t="s">
        <v>494</v>
      </c>
      <c r="D143" s="1" t="s">
        <v>1312</v>
      </c>
      <c r="E143" s="1"/>
      <c r="F143" s="2" t="s">
        <v>1130</v>
      </c>
      <c r="G143" s="2" t="s">
        <v>1161</v>
      </c>
      <c r="H143" s="1" t="s">
        <v>1313</v>
      </c>
      <c r="I143" s="1" t="s">
        <v>1314</v>
      </c>
      <c r="J143" s="1" t="s">
        <v>498</v>
      </c>
      <c r="K143" s="1">
        <v>16</v>
      </c>
      <c r="L143" s="7">
        <v>15438</v>
      </c>
      <c r="M143" s="7">
        <v>0</v>
      </c>
      <c r="N143" s="7">
        <f t="shared" si="10"/>
        <v>15438</v>
      </c>
      <c r="O143" s="7">
        <v>15438</v>
      </c>
      <c r="P143" s="13">
        <v>0</v>
      </c>
      <c r="Q143" s="7">
        <f t="shared" si="11"/>
        <v>15438</v>
      </c>
      <c r="R143" s="14" t="s">
        <v>217</v>
      </c>
    </row>
    <row r="144" spans="1:18">
      <c r="A144" s="11">
        <v>58</v>
      </c>
      <c r="B144" s="1" t="s">
        <v>1116</v>
      </c>
      <c r="C144" s="1" t="s">
        <v>494</v>
      </c>
      <c r="D144" s="1" t="s">
        <v>1243</v>
      </c>
      <c r="E144" s="1"/>
      <c r="F144" s="2" t="s">
        <v>1130</v>
      </c>
      <c r="G144" s="2" t="s">
        <v>1230</v>
      </c>
      <c r="H144" s="1" t="s">
        <v>1315</v>
      </c>
      <c r="I144" s="1" t="s">
        <v>1316</v>
      </c>
      <c r="J144" s="1" t="s">
        <v>498</v>
      </c>
      <c r="K144" s="1">
        <v>16</v>
      </c>
      <c r="L144" s="7">
        <v>28136</v>
      </c>
      <c r="M144" s="7">
        <v>0</v>
      </c>
      <c r="N144" s="7">
        <f t="shared" si="10"/>
        <v>28136</v>
      </c>
      <c r="O144" s="7">
        <v>28136</v>
      </c>
      <c r="P144" s="13">
        <v>0</v>
      </c>
      <c r="Q144" s="7">
        <f t="shared" si="11"/>
        <v>28136</v>
      </c>
      <c r="R144" s="14" t="s">
        <v>217</v>
      </c>
    </row>
    <row r="145" spans="1:18">
      <c r="A145" s="11">
        <v>59</v>
      </c>
      <c r="B145" s="1" t="s">
        <v>1116</v>
      </c>
      <c r="C145" s="1" t="s">
        <v>494</v>
      </c>
      <c r="D145" s="1" t="s">
        <v>300</v>
      </c>
      <c r="E145" s="1"/>
      <c r="F145" s="2" t="s">
        <v>1130</v>
      </c>
      <c r="G145" s="2" t="s">
        <v>1194</v>
      </c>
      <c r="H145" s="1" t="s">
        <v>1317</v>
      </c>
      <c r="I145" s="1" t="s">
        <v>1318</v>
      </c>
      <c r="J145" s="1" t="s">
        <v>498</v>
      </c>
      <c r="K145" s="1">
        <v>2</v>
      </c>
      <c r="L145" s="7">
        <v>4468</v>
      </c>
      <c r="M145" s="7">
        <v>0</v>
      </c>
      <c r="N145" s="7">
        <f t="shared" si="10"/>
        <v>4468</v>
      </c>
      <c r="O145" s="7">
        <v>4468</v>
      </c>
      <c r="P145" s="13">
        <v>0</v>
      </c>
      <c r="Q145" s="7">
        <f t="shared" si="11"/>
        <v>4468</v>
      </c>
      <c r="R145" s="14" t="s">
        <v>217</v>
      </c>
    </row>
    <row r="146" spans="1:18">
      <c r="A146" s="11">
        <v>60</v>
      </c>
      <c r="B146" s="1" t="s">
        <v>1116</v>
      </c>
      <c r="C146" s="1" t="s">
        <v>494</v>
      </c>
      <c r="D146" s="1" t="s">
        <v>1319</v>
      </c>
      <c r="E146" s="1"/>
      <c r="F146" s="2" t="s">
        <v>1143</v>
      </c>
      <c r="G146" s="2" t="s">
        <v>1186</v>
      </c>
      <c r="H146" s="1" t="s">
        <v>1320</v>
      </c>
      <c r="I146" s="1" t="s">
        <v>1321</v>
      </c>
      <c r="J146" s="1" t="s">
        <v>498</v>
      </c>
      <c r="K146" s="1">
        <v>5</v>
      </c>
      <c r="L146" s="7">
        <v>15076</v>
      </c>
      <c r="M146" s="7">
        <v>0</v>
      </c>
      <c r="N146" s="7">
        <f t="shared" si="10"/>
        <v>15076</v>
      </c>
      <c r="O146" s="7">
        <v>15076</v>
      </c>
      <c r="P146" s="13">
        <v>0</v>
      </c>
      <c r="Q146" s="7">
        <f t="shared" si="11"/>
        <v>15076</v>
      </c>
      <c r="R146" s="14" t="s">
        <v>217</v>
      </c>
    </row>
    <row r="147" spans="1:18">
      <c r="A147" s="11">
        <v>61</v>
      </c>
      <c r="B147" s="1" t="s">
        <v>1116</v>
      </c>
      <c r="C147" s="1" t="s">
        <v>494</v>
      </c>
      <c r="D147" s="1" t="s">
        <v>1322</v>
      </c>
      <c r="E147" s="1"/>
      <c r="F147" s="2" t="s">
        <v>1130</v>
      </c>
      <c r="G147" s="2" t="s">
        <v>1161</v>
      </c>
      <c r="H147" s="1" t="s">
        <v>1323</v>
      </c>
      <c r="I147" s="1" t="s">
        <v>1324</v>
      </c>
      <c r="J147" s="1" t="s">
        <v>498</v>
      </c>
      <c r="K147" s="1">
        <v>10</v>
      </c>
      <c r="L147" s="7">
        <v>29094</v>
      </c>
      <c r="M147" s="7">
        <v>0</v>
      </c>
      <c r="N147" s="7">
        <f t="shared" si="10"/>
        <v>29094</v>
      </c>
      <c r="O147" s="7">
        <v>29094</v>
      </c>
      <c r="P147" s="13">
        <v>0</v>
      </c>
      <c r="Q147" s="7">
        <f t="shared" si="11"/>
        <v>29094</v>
      </c>
      <c r="R147" s="14" t="s">
        <v>217</v>
      </c>
    </row>
    <row r="148" spans="1:18">
      <c r="A148" s="11">
        <v>62</v>
      </c>
      <c r="B148" s="1" t="s">
        <v>1116</v>
      </c>
      <c r="C148" s="1" t="s">
        <v>494</v>
      </c>
      <c r="D148" s="1" t="s">
        <v>1325</v>
      </c>
      <c r="E148" s="1"/>
      <c r="F148" s="2" t="s">
        <v>1143</v>
      </c>
      <c r="G148" s="2" t="s">
        <v>1144</v>
      </c>
      <c r="H148" s="1" t="s">
        <v>1326</v>
      </c>
      <c r="I148" s="1" t="s">
        <v>1327</v>
      </c>
      <c r="J148" s="1" t="s">
        <v>498</v>
      </c>
      <c r="K148" s="1">
        <v>22</v>
      </c>
      <c r="L148" s="7">
        <v>66229</v>
      </c>
      <c r="M148" s="7">
        <v>0</v>
      </c>
      <c r="N148" s="7">
        <f t="shared" si="10"/>
        <v>66229</v>
      </c>
      <c r="O148" s="7">
        <v>66229</v>
      </c>
      <c r="P148" s="13">
        <v>0</v>
      </c>
      <c r="Q148" s="7">
        <f t="shared" si="11"/>
        <v>66229</v>
      </c>
      <c r="R148" s="14" t="s">
        <v>217</v>
      </c>
    </row>
    <row r="149" spans="1:18">
      <c r="A149" s="11">
        <v>63</v>
      </c>
      <c r="B149" s="1" t="s">
        <v>1116</v>
      </c>
      <c r="C149" s="1" t="s">
        <v>494</v>
      </c>
      <c r="D149" s="1" t="s">
        <v>1328</v>
      </c>
      <c r="E149" s="1"/>
      <c r="F149" s="2" t="s">
        <v>1143</v>
      </c>
      <c r="G149" s="2" t="s">
        <v>1144</v>
      </c>
      <c r="H149" s="1" t="s">
        <v>1329</v>
      </c>
      <c r="I149" s="1" t="s">
        <v>1330</v>
      </c>
      <c r="J149" s="1" t="s">
        <v>498</v>
      </c>
      <c r="K149" s="1">
        <v>16</v>
      </c>
      <c r="L149" s="7">
        <v>13810</v>
      </c>
      <c r="M149" s="7">
        <v>0</v>
      </c>
      <c r="N149" s="7">
        <f t="shared" si="10"/>
        <v>13810</v>
      </c>
      <c r="O149" s="7">
        <v>13810</v>
      </c>
      <c r="P149" s="13">
        <v>0</v>
      </c>
      <c r="Q149" s="7">
        <f t="shared" si="11"/>
        <v>13810</v>
      </c>
      <c r="R149" s="14" t="s">
        <v>217</v>
      </c>
    </row>
    <row r="150" spans="1:18">
      <c r="A150" s="11">
        <v>64</v>
      </c>
      <c r="B150" s="1" t="s">
        <v>1116</v>
      </c>
      <c r="C150" s="1" t="s">
        <v>494</v>
      </c>
      <c r="D150" s="1" t="s">
        <v>1147</v>
      </c>
      <c r="E150" s="1"/>
      <c r="F150" s="2" t="s">
        <v>1143</v>
      </c>
      <c r="G150" s="2" t="s">
        <v>1144</v>
      </c>
      <c r="H150" s="1" t="s">
        <v>1331</v>
      </c>
      <c r="I150" s="1" t="s">
        <v>1332</v>
      </c>
      <c r="J150" s="1" t="s">
        <v>498</v>
      </c>
      <c r="K150" s="1">
        <v>25</v>
      </c>
      <c r="L150" s="7">
        <v>10071</v>
      </c>
      <c r="M150" s="7">
        <v>0</v>
      </c>
      <c r="N150" s="7">
        <f t="shared" si="10"/>
        <v>10071</v>
      </c>
      <c r="O150" s="7">
        <v>10071</v>
      </c>
      <c r="P150" s="13">
        <v>0</v>
      </c>
      <c r="Q150" s="7">
        <f t="shared" si="11"/>
        <v>10071</v>
      </c>
      <c r="R150" s="14" t="s">
        <v>217</v>
      </c>
    </row>
    <row r="151" spans="1:18">
      <c r="A151" s="11">
        <v>65</v>
      </c>
      <c r="B151" s="1" t="s">
        <v>1116</v>
      </c>
      <c r="C151" s="1" t="s">
        <v>494</v>
      </c>
      <c r="D151" s="2" t="s">
        <v>1333</v>
      </c>
      <c r="E151" s="1"/>
      <c r="F151" s="2" t="s">
        <v>1143</v>
      </c>
      <c r="G151" s="1" t="s">
        <v>1148</v>
      </c>
      <c r="H151" s="1" t="s">
        <v>1334</v>
      </c>
      <c r="I151" s="1" t="s">
        <v>1335</v>
      </c>
      <c r="J151" s="1" t="s">
        <v>498</v>
      </c>
      <c r="K151" s="1">
        <v>13</v>
      </c>
      <c r="L151" s="7">
        <v>60369</v>
      </c>
      <c r="M151" s="7">
        <v>0</v>
      </c>
      <c r="N151" s="7">
        <f t="shared" si="10"/>
        <v>60369</v>
      </c>
      <c r="O151" s="7">
        <v>60369</v>
      </c>
      <c r="P151" s="13">
        <v>0</v>
      </c>
      <c r="Q151" s="7">
        <f t="shared" si="11"/>
        <v>60369</v>
      </c>
      <c r="R151" s="14" t="s">
        <v>217</v>
      </c>
    </row>
    <row r="152" spans="1:18">
      <c r="A152" s="11">
        <v>66</v>
      </c>
      <c r="B152" s="1" t="s">
        <v>1116</v>
      </c>
      <c r="C152" s="1" t="s">
        <v>494</v>
      </c>
      <c r="D152" s="1" t="s">
        <v>637</v>
      </c>
      <c r="E152" s="1"/>
      <c r="F152" s="2" t="s">
        <v>1143</v>
      </c>
      <c r="G152" s="2" t="s">
        <v>1144</v>
      </c>
      <c r="H152" s="1" t="s">
        <v>1336</v>
      </c>
      <c r="I152" s="1" t="s">
        <v>1337</v>
      </c>
      <c r="J152" s="1" t="s">
        <v>498</v>
      </c>
      <c r="K152" s="1">
        <v>13</v>
      </c>
      <c r="L152" s="7">
        <v>25540</v>
      </c>
      <c r="M152" s="7">
        <v>0</v>
      </c>
      <c r="N152" s="7">
        <f t="shared" si="10"/>
        <v>25540</v>
      </c>
      <c r="O152" s="7">
        <v>25540</v>
      </c>
      <c r="P152" s="13">
        <v>0</v>
      </c>
      <c r="Q152" s="7">
        <f t="shared" si="11"/>
        <v>25540</v>
      </c>
      <c r="R152" s="14" t="s">
        <v>217</v>
      </c>
    </row>
    <row r="153" spans="1:18">
      <c r="A153" s="11">
        <v>67</v>
      </c>
      <c r="B153" s="1" t="s">
        <v>1116</v>
      </c>
      <c r="C153" s="1" t="s">
        <v>494</v>
      </c>
      <c r="D153" s="1" t="s">
        <v>1338</v>
      </c>
      <c r="E153" s="1"/>
      <c r="F153" s="2" t="s">
        <v>1143</v>
      </c>
      <c r="G153" s="2" t="s">
        <v>1144</v>
      </c>
      <c r="H153" s="1" t="s">
        <v>1339</v>
      </c>
      <c r="I153" s="1" t="s">
        <v>1340</v>
      </c>
      <c r="J153" s="1" t="s">
        <v>498</v>
      </c>
      <c r="K153" s="1">
        <v>10</v>
      </c>
      <c r="L153" s="7">
        <v>64694</v>
      </c>
      <c r="M153" s="7">
        <v>0</v>
      </c>
      <c r="N153" s="7">
        <f t="shared" si="10"/>
        <v>64694</v>
      </c>
      <c r="O153" s="7">
        <v>64694</v>
      </c>
      <c r="P153" s="13">
        <v>0</v>
      </c>
      <c r="Q153" s="7">
        <f t="shared" si="11"/>
        <v>64694</v>
      </c>
      <c r="R153" s="14" t="s">
        <v>217</v>
      </c>
    </row>
    <row r="154" spans="1:18">
      <c r="A154" s="11">
        <v>68</v>
      </c>
      <c r="B154" s="1" t="s">
        <v>1116</v>
      </c>
      <c r="C154" s="1" t="s">
        <v>494</v>
      </c>
      <c r="D154" s="2" t="s">
        <v>1341</v>
      </c>
      <c r="E154" s="2"/>
      <c r="F154" s="2" t="s">
        <v>1143</v>
      </c>
      <c r="G154" s="2" t="s">
        <v>1168</v>
      </c>
      <c r="H154" s="1" t="s">
        <v>1342</v>
      </c>
      <c r="I154" s="2" t="s">
        <v>1343</v>
      </c>
      <c r="J154" s="2" t="s">
        <v>498</v>
      </c>
      <c r="K154" s="1">
        <v>5</v>
      </c>
      <c r="L154" s="7">
        <v>9496</v>
      </c>
      <c r="M154" s="7">
        <v>0</v>
      </c>
      <c r="N154" s="7">
        <f t="shared" si="10"/>
        <v>9496</v>
      </c>
      <c r="O154" s="7">
        <v>9496</v>
      </c>
      <c r="P154" s="13">
        <v>0</v>
      </c>
      <c r="Q154" s="7">
        <f t="shared" si="11"/>
        <v>9496</v>
      </c>
      <c r="R154" s="14" t="s">
        <v>217</v>
      </c>
    </row>
    <row r="155" spans="1:18">
      <c r="A155" s="11">
        <v>69</v>
      </c>
      <c r="B155" s="1" t="s">
        <v>1116</v>
      </c>
      <c r="C155" s="1" t="s">
        <v>494</v>
      </c>
      <c r="D155" s="1" t="s">
        <v>1344</v>
      </c>
      <c r="E155" s="1"/>
      <c r="F155" s="2" t="s">
        <v>1143</v>
      </c>
      <c r="G155" s="2" t="s">
        <v>1144</v>
      </c>
      <c r="H155" s="1" t="s">
        <v>1345</v>
      </c>
      <c r="I155" s="1" t="s">
        <v>1346</v>
      </c>
      <c r="J155" s="1" t="s">
        <v>498</v>
      </c>
      <c r="K155" s="1">
        <v>16</v>
      </c>
      <c r="L155" s="7">
        <v>42813</v>
      </c>
      <c r="M155" s="7">
        <v>0</v>
      </c>
      <c r="N155" s="7">
        <f t="shared" si="10"/>
        <v>42813</v>
      </c>
      <c r="O155" s="7">
        <v>42813</v>
      </c>
      <c r="P155" s="13">
        <v>0</v>
      </c>
      <c r="Q155" s="7">
        <f t="shared" si="11"/>
        <v>42813</v>
      </c>
      <c r="R155" s="14" t="s">
        <v>217</v>
      </c>
    </row>
    <row r="156" spans="1:18">
      <c r="A156" s="11">
        <v>70</v>
      </c>
      <c r="B156" s="1" t="s">
        <v>1116</v>
      </c>
      <c r="C156" s="1" t="s">
        <v>494</v>
      </c>
      <c r="D156" s="1" t="s">
        <v>1347</v>
      </c>
      <c r="E156" s="1"/>
      <c r="F156" s="2" t="s">
        <v>1143</v>
      </c>
      <c r="G156" s="2" t="s">
        <v>1144</v>
      </c>
      <c r="H156" s="1" t="s">
        <v>1348</v>
      </c>
      <c r="I156" s="1" t="s">
        <v>1349</v>
      </c>
      <c r="J156" s="1" t="s">
        <v>498</v>
      </c>
      <c r="K156" s="1">
        <v>5</v>
      </c>
      <c r="L156" s="7">
        <v>9870</v>
      </c>
      <c r="M156" s="7">
        <v>0</v>
      </c>
      <c r="N156" s="7">
        <f t="shared" si="10"/>
        <v>9870</v>
      </c>
      <c r="O156" s="7">
        <v>9870</v>
      </c>
      <c r="P156" s="13">
        <v>0</v>
      </c>
      <c r="Q156" s="7">
        <f t="shared" si="11"/>
        <v>9870</v>
      </c>
      <c r="R156" s="14" t="s">
        <v>217</v>
      </c>
    </row>
    <row r="157" spans="1:18">
      <c r="A157" s="11">
        <v>71</v>
      </c>
      <c r="B157" s="1" t="s">
        <v>1116</v>
      </c>
      <c r="C157" s="1" t="s">
        <v>494</v>
      </c>
      <c r="D157" s="2" t="s">
        <v>1175</v>
      </c>
      <c r="E157" s="1"/>
      <c r="F157" s="2" t="s">
        <v>1143</v>
      </c>
      <c r="G157" s="2" t="s">
        <v>1176</v>
      </c>
      <c r="H157" s="1" t="s">
        <v>1350</v>
      </c>
      <c r="I157" s="1" t="s">
        <v>1351</v>
      </c>
      <c r="J157" s="1" t="s">
        <v>498</v>
      </c>
      <c r="K157" s="1">
        <v>6</v>
      </c>
      <c r="L157" s="7">
        <v>15515</v>
      </c>
      <c r="M157" s="7">
        <v>0</v>
      </c>
      <c r="N157" s="7">
        <f t="shared" si="10"/>
        <v>15515</v>
      </c>
      <c r="O157" s="7">
        <v>15515</v>
      </c>
      <c r="P157" s="13">
        <v>0</v>
      </c>
      <c r="Q157" s="7">
        <f t="shared" si="11"/>
        <v>15515</v>
      </c>
      <c r="R157" s="14" t="s">
        <v>217</v>
      </c>
    </row>
    <row r="158" spans="1:18">
      <c r="A158" s="11">
        <v>72</v>
      </c>
      <c r="B158" s="1" t="s">
        <v>1116</v>
      </c>
      <c r="C158" s="1" t="s">
        <v>494</v>
      </c>
      <c r="D158" s="2" t="s">
        <v>1194</v>
      </c>
      <c r="E158" s="1"/>
      <c r="F158" s="2" t="s">
        <v>1130</v>
      </c>
      <c r="G158" s="2" t="s">
        <v>1161</v>
      </c>
      <c r="H158" s="1" t="s">
        <v>1352</v>
      </c>
      <c r="I158" s="1" t="s">
        <v>1353</v>
      </c>
      <c r="J158" s="1" t="s">
        <v>498</v>
      </c>
      <c r="K158" s="1">
        <v>10</v>
      </c>
      <c r="L158" s="7">
        <v>28781</v>
      </c>
      <c r="M158" s="7">
        <v>0</v>
      </c>
      <c r="N158" s="7">
        <f t="shared" si="10"/>
        <v>28781</v>
      </c>
      <c r="O158" s="7">
        <v>28781</v>
      </c>
      <c r="P158" s="13">
        <v>0</v>
      </c>
      <c r="Q158" s="7">
        <f t="shared" si="11"/>
        <v>28781</v>
      </c>
      <c r="R158" s="14" t="s">
        <v>217</v>
      </c>
    </row>
    <row r="159" spans="1:18">
      <c r="A159" s="11">
        <v>73</v>
      </c>
      <c r="B159" s="1" t="s">
        <v>1116</v>
      </c>
      <c r="C159" s="1" t="s">
        <v>494</v>
      </c>
      <c r="D159" s="2" t="s">
        <v>1354</v>
      </c>
      <c r="E159" s="1"/>
      <c r="F159" s="2" t="s">
        <v>1143</v>
      </c>
      <c r="G159" s="2" t="s">
        <v>1144</v>
      </c>
      <c r="H159" s="1" t="s">
        <v>1355</v>
      </c>
      <c r="I159" s="1" t="s">
        <v>1356</v>
      </c>
      <c r="J159" s="1" t="s">
        <v>498</v>
      </c>
      <c r="K159" s="1">
        <v>5</v>
      </c>
      <c r="L159" s="7">
        <v>8140</v>
      </c>
      <c r="M159" s="7">
        <v>0</v>
      </c>
      <c r="N159" s="7">
        <f t="shared" si="10"/>
        <v>8140</v>
      </c>
      <c r="O159" s="7">
        <v>8140</v>
      </c>
      <c r="P159" s="13">
        <v>0</v>
      </c>
      <c r="Q159" s="7">
        <f t="shared" si="11"/>
        <v>8140</v>
      </c>
      <c r="R159" s="14" t="s">
        <v>217</v>
      </c>
    </row>
    <row r="160" spans="1:18">
      <c r="A160" s="11">
        <v>74</v>
      </c>
      <c r="B160" s="1" t="s">
        <v>1116</v>
      </c>
      <c r="C160" s="1" t="s">
        <v>494</v>
      </c>
      <c r="D160" s="2" t="s">
        <v>1357</v>
      </c>
      <c r="E160" s="1"/>
      <c r="F160" s="2" t="s">
        <v>1143</v>
      </c>
      <c r="G160" s="1" t="s">
        <v>1144</v>
      </c>
      <c r="H160" s="1" t="s">
        <v>1358</v>
      </c>
      <c r="I160" s="1" t="s">
        <v>1359</v>
      </c>
      <c r="J160" s="1" t="s">
        <v>498</v>
      </c>
      <c r="K160" s="1">
        <v>5</v>
      </c>
      <c r="L160" s="7">
        <v>8074</v>
      </c>
      <c r="M160" s="7">
        <v>0</v>
      </c>
      <c r="N160" s="7">
        <f t="shared" si="10"/>
        <v>8074</v>
      </c>
      <c r="O160" s="7">
        <v>8074</v>
      </c>
      <c r="P160" s="13">
        <v>0</v>
      </c>
      <c r="Q160" s="7">
        <f t="shared" si="11"/>
        <v>8074</v>
      </c>
      <c r="R160" s="14" t="s">
        <v>217</v>
      </c>
    </row>
    <row r="161" spans="1:18">
      <c r="A161" s="11">
        <v>75</v>
      </c>
      <c r="B161" s="1" t="s">
        <v>1116</v>
      </c>
      <c r="C161" s="1" t="s">
        <v>494</v>
      </c>
      <c r="D161" s="2" t="s">
        <v>1360</v>
      </c>
      <c r="E161" s="1"/>
      <c r="F161" s="2" t="s">
        <v>1143</v>
      </c>
      <c r="G161" s="1" t="s">
        <v>1144</v>
      </c>
      <c r="H161" s="1" t="s">
        <v>1361</v>
      </c>
      <c r="I161" s="1" t="s">
        <v>1362</v>
      </c>
      <c r="J161" s="1" t="s">
        <v>498</v>
      </c>
      <c r="K161" s="1">
        <v>5</v>
      </c>
      <c r="L161" s="7">
        <v>3599</v>
      </c>
      <c r="M161" s="7">
        <v>0</v>
      </c>
      <c r="N161" s="7">
        <f t="shared" si="10"/>
        <v>3599</v>
      </c>
      <c r="O161" s="7">
        <v>3599</v>
      </c>
      <c r="P161" s="13">
        <v>0</v>
      </c>
      <c r="Q161" s="7">
        <f t="shared" si="11"/>
        <v>3599</v>
      </c>
      <c r="R161" s="14" t="s">
        <v>217</v>
      </c>
    </row>
    <row r="162" spans="1:18">
      <c r="A162" s="11">
        <v>76</v>
      </c>
      <c r="B162" s="1" t="s">
        <v>1116</v>
      </c>
      <c r="C162" s="1" t="s">
        <v>494</v>
      </c>
      <c r="D162" s="1" t="s">
        <v>1363</v>
      </c>
      <c r="E162" s="1"/>
      <c r="F162" s="2" t="s">
        <v>1143</v>
      </c>
      <c r="G162" s="2" t="s">
        <v>1144</v>
      </c>
      <c r="H162" s="1" t="s">
        <v>1364</v>
      </c>
      <c r="I162" s="1" t="s">
        <v>1365</v>
      </c>
      <c r="J162" s="1" t="s">
        <v>498</v>
      </c>
      <c r="K162" s="1">
        <v>16</v>
      </c>
      <c r="L162" s="7">
        <v>21173</v>
      </c>
      <c r="M162" s="7">
        <v>0</v>
      </c>
      <c r="N162" s="7">
        <f t="shared" si="10"/>
        <v>21173</v>
      </c>
      <c r="O162" s="7">
        <v>21173</v>
      </c>
      <c r="P162" s="13">
        <v>0</v>
      </c>
      <c r="Q162" s="7">
        <f t="shared" si="11"/>
        <v>21173</v>
      </c>
      <c r="R162" s="14" t="s">
        <v>217</v>
      </c>
    </row>
    <row r="163" spans="1:18">
      <c r="A163" s="11">
        <v>77</v>
      </c>
      <c r="B163" s="1" t="s">
        <v>1116</v>
      </c>
      <c r="C163" s="1" t="s">
        <v>494</v>
      </c>
      <c r="D163" s="2" t="s">
        <v>1366</v>
      </c>
      <c r="E163" s="1"/>
      <c r="F163" s="2" t="s">
        <v>1143</v>
      </c>
      <c r="G163" s="1" t="s">
        <v>1144</v>
      </c>
      <c r="H163" s="1" t="s">
        <v>1367</v>
      </c>
      <c r="I163" s="1" t="s">
        <v>1368</v>
      </c>
      <c r="J163" s="1" t="s">
        <v>498</v>
      </c>
      <c r="K163" s="1">
        <v>17</v>
      </c>
      <c r="L163" s="7">
        <v>44629</v>
      </c>
      <c r="M163" s="7">
        <v>0</v>
      </c>
      <c r="N163" s="7">
        <f t="shared" si="10"/>
        <v>44629</v>
      </c>
      <c r="O163" s="7">
        <v>44629</v>
      </c>
      <c r="P163" s="13">
        <v>0</v>
      </c>
      <c r="Q163" s="7">
        <f t="shared" si="11"/>
        <v>44629</v>
      </c>
      <c r="R163" s="14" t="s">
        <v>217</v>
      </c>
    </row>
    <row r="164" spans="1:18">
      <c r="A164" s="11">
        <v>78</v>
      </c>
      <c r="B164" s="1" t="s">
        <v>1116</v>
      </c>
      <c r="C164" s="1" t="s">
        <v>494</v>
      </c>
      <c r="D164" s="1" t="s">
        <v>1369</v>
      </c>
      <c r="E164" s="1" t="s">
        <v>1370</v>
      </c>
      <c r="F164" s="2" t="s">
        <v>1143</v>
      </c>
      <c r="G164" s="1" t="s">
        <v>1201</v>
      </c>
      <c r="H164" s="1" t="s">
        <v>1371</v>
      </c>
      <c r="I164" s="1" t="s">
        <v>1372</v>
      </c>
      <c r="J164" s="1" t="s">
        <v>498</v>
      </c>
      <c r="K164" s="1">
        <v>4</v>
      </c>
      <c r="L164" s="7">
        <v>22949</v>
      </c>
      <c r="M164" s="7">
        <v>0</v>
      </c>
      <c r="N164" s="7">
        <f t="shared" si="10"/>
        <v>22949</v>
      </c>
      <c r="O164" s="7">
        <v>22949</v>
      </c>
      <c r="P164" s="13">
        <v>0</v>
      </c>
      <c r="Q164" s="7">
        <f t="shared" si="11"/>
        <v>22949</v>
      </c>
      <c r="R164" s="14" t="s">
        <v>217</v>
      </c>
    </row>
    <row r="165" spans="1:18">
      <c r="A165" s="11">
        <v>79</v>
      </c>
      <c r="B165" s="1" t="s">
        <v>1116</v>
      </c>
      <c r="C165" s="1" t="s">
        <v>494</v>
      </c>
      <c r="D165" s="1" t="s">
        <v>1373</v>
      </c>
      <c r="E165" s="1"/>
      <c r="F165" s="2" t="s">
        <v>1143</v>
      </c>
      <c r="G165" s="1" t="s">
        <v>1144</v>
      </c>
      <c r="H165" s="1" t="s">
        <v>1374</v>
      </c>
      <c r="I165" s="1" t="s">
        <v>1375</v>
      </c>
      <c r="J165" s="1" t="s">
        <v>498</v>
      </c>
      <c r="K165" s="1">
        <v>2</v>
      </c>
      <c r="L165" s="7">
        <v>6923</v>
      </c>
      <c r="M165" s="7">
        <v>0</v>
      </c>
      <c r="N165" s="7">
        <f t="shared" si="10"/>
        <v>6923</v>
      </c>
      <c r="O165" s="7">
        <v>6923</v>
      </c>
      <c r="P165" s="13">
        <v>0</v>
      </c>
      <c r="Q165" s="7">
        <f t="shared" si="11"/>
        <v>6923</v>
      </c>
      <c r="R165" s="14" t="s">
        <v>217</v>
      </c>
    </row>
    <row r="166" spans="1:18">
      <c r="A166" s="11">
        <v>80</v>
      </c>
      <c r="B166" s="1" t="s">
        <v>1116</v>
      </c>
      <c r="C166" s="1" t="s">
        <v>494</v>
      </c>
      <c r="D166" s="1" t="s">
        <v>1376</v>
      </c>
      <c r="E166" s="1"/>
      <c r="F166" s="2" t="s">
        <v>1143</v>
      </c>
      <c r="G166" s="1" t="s">
        <v>1172</v>
      </c>
      <c r="H166" s="1" t="s">
        <v>1377</v>
      </c>
      <c r="I166" s="1" t="s">
        <v>1378</v>
      </c>
      <c r="J166" s="1" t="s">
        <v>498</v>
      </c>
      <c r="K166" s="1">
        <v>16</v>
      </c>
      <c r="L166" s="7">
        <v>40617</v>
      </c>
      <c r="M166" s="7">
        <v>0</v>
      </c>
      <c r="N166" s="7">
        <f t="shared" si="10"/>
        <v>40617</v>
      </c>
      <c r="O166" s="7">
        <v>40617</v>
      </c>
      <c r="P166" s="13">
        <v>0</v>
      </c>
      <c r="Q166" s="7">
        <f t="shared" si="11"/>
        <v>40617</v>
      </c>
      <c r="R166" s="14" t="s">
        <v>217</v>
      </c>
    </row>
    <row r="167" spans="1:18">
      <c r="A167" s="52">
        <v>81</v>
      </c>
      <c r="B167" s="1" t="s">
        <v>1116</v>
      </c>
      <c r="C167" s="1" t="s">
        <v>494</v>
      </c>
      <c r="D167" s="1" t="s">
        <v>1379</v>
      </c>
      <c r="E167" s="1"/>
      <c r="F167" s="2" t="s">
        <v>1143</v>
      </c>
      <c r="G167" s="1" t="s">
        <v>1172</v>
      </c>
      <c r="H167" s="1" t="s">
        <v>1380</v>
      </c>
      <c r="I167" s="1" t="s">
        <v>1381</v>
      </c>
      <c r="J167" s="1" t="s">
        <v>498</v>
      </c>
      <c r="K167" s="1">
        <v>3</v>
      </c>
      <c r="L167" s="7">
        <v>21621</v>
      </c>
      <c r="M167" s="7">
        <v>0</v>
      </c>
      <c r="N167" s="7">
        <f t="shared" si="10"/>
        <v>21621</v>
      </c>
      <c r="O167" s="7">
        <v>21621</v>
      </c>
      <c r="P167" s="13">
        <v>0</v>
      </c>
      <c r="Q167" s="7">
        <f t="shared" si="11"/>
        <v>21621</v>
      </c>
      <c r="R167" s="14" t="s">
        <v>217</v>
      </c>
    </row>
    <row r="168" spans="1:18">
      <c r="A168" s="52">
        <v>82</v>
      </c>
      <c r="B168" s="1" t="s">
        <v>1116</v>
      </c>
      <c r="C168" s="1" t="s">
        <v>494</v>
      </c>
      <c r="D168" s="1" t="s">
        <v>1382</v>
      </c>
      <c r="E168" s="1"/>
      <c r="F168" s="2" t="s">
        <v>1143</v>
      </c>
      <c r="G168" s="2" t="s">
        <v>1144</v>
      </c>
      <c r="H168" s="1" t="s">
        <v>1383</v>
      </c>
      <c r="I168" s="1" t="s">
        <v>1384</v>
      </c>
      <c r="J168" s="1" t="s">
        <v>498</v>
      </c>
      <c r="K168" s="1">
        <v>10</v>
      </c>
      <c r="L168" s="7">
        <v>16553</v>
      </c>
      <c r="M168" s="7">
        <v>0</v>
      </c>
      <c r="N168" s="7">
        <f t="shared" si="10"/>
        <v>16553</v>
      </c>
      <c r="O168" s="7">
        <v>16553</v>
      </c>
      <c r="P168" s="13">
        <v>0</v>
      </c>
      <c r="Q168" s="7">
        <f t="shared" si="11"/>
        <v>16553</v>
      </c>
      <c r="R168" s="14" t="s">
        <v>217</v>
      </c>
    </row>
    <row r="169" spans="1:18">
      <c r="A169" s="52">
        <v>83</v>
      </c>
      <c r="B169" s="1" t="s">
        <v>1116</v>
      </c>
      <c r="C169" s="1" t="s">
        <v>494</v>
      </c>
      <c r="D169" s="1" t="s">
        <v>1385</v>
      </c>
      <c r="E169" s="1"/>
      <c r="F169" s="2" t="s">
        <v>1143</v>
      </c>
      <c r="G169" s="2" t="s">
        <v>1172</v>
      </c>
      <c r="H169" s="1" t="s">
        <v>1386</v>
      </c>
      <c r="I169" s="1" t="s">
        <v>1387</v>
      </c>
      <c r="J169" s="1" t="s">
        <v>498</v>
      </c>
      <c r="K169" s="1">
        <v>4</v>
      </c>
      <c r="L169" s="7">
        <v>8637</v>
      </c>
      <c r="M169" s="7">
        <v>0</v>
      </c>
      <c r="N169" s="7">
        <f t="shared" si="10"/>
        <v>8637</v>
      </c>
      <c r="O169" s="7">
        <v>8637</v>
      </c>
      <c r="P169" s="13">
        <v>0</v>
      </c>
      <c r="Q169" s="7">
        <f t="shared" si="11"/>
        <v>8637</v>
      </c>
      <c r="R169" s="14" t="s">
        <v>217</v>
      </c>
    </row>
    <row r="170" spans="1:18">
      <c r="A170" s="52">
        <v>84</v>
      </c>
      <c r="B170" s="1" t="s">
        <v>1116</v>
      </c>
      <c r="C170" s="1" t="s">
        <v>494</v>
      </c>
      <c r="D170" s="1" t="s">
        <v>1385</v>
      </c>
      <c r="E170" s="1"/>
      <c r="F170" s="2" t="s">
        <v>1143</v>
      </c>
      <c r="G170" s="1" t="s">
        <v>1172</v>
      </c>
      <c r="H170" s="1" t="s">
        <v>1388</v>
      </c>
      <c r="I170" s="1" t="s">
        <v>1389</v>
      </c>
      <c r="J170" s="1" t="s">
        <v>498</v>
      </c>
      <c r="K170" s="1">
        <v>13</v>
      </c>
      <c r="L170" s="7">
        <v>48271</v>
      </c>
      <c r="M170" s="7">
        <v>0</v>
      </c>
      <c r="N170" s="7">
        <f t="shared" si="10"/>
        <v>48271</v>
      </c>
      <c r="O170" s="7">
        <v>48271</v>
      </c>
      <c r="P170" s="13">
        <v>0</v>
      </c>
      <c r="Q170" s="7">
        <f t="shared" si="11"/>
        <v>48271</v>
      </c>
      <c r="R170" s="14" t="s">
        <v>217</v>
      </c>
    </row>
    <row r="171" spans="1:18">
      <c r="A171" s="52">
        <v>85</v>
      </c>
      <c r="B171" s="1" t="s">
        <v>1116</v>
      </c>
      <c r="C171" s="1" t="s">
        <v>494</v>
      </c>
      <c r="D171" s="1" t="s">
        <v>1382</v>
      </c>
      <c r="E171" s="1"/>
      <c r="F171" s="2" t="s">
        <v>1143</v>
      </c>
      <c r="G171" s="2" t="s">
        <v>1144</v>
      </c>
      <c r="H171" s="1" t="s">
        <v>1390</v>
      </c>
      <c r="I171" s="1" t="s">
        <v>1391</v>
      </c>
      <c r="J171" s="1" t="s">
        <v>498</v>
      </c>
      <c r="K171" s="1">
        <v>5</v>
      </c>
      <c r="L171" s="7">
        <v>16646</v>
      </c>
      <c r="M171" s="7">
        <v>0</v>
      </c>
      <c r="N171" s="7">
        <f t="shared" si="10"/>
        <v>16646</v>
      </c>
      <c r="O171" s="7">
        <v>16646</v>
      </c>
      <c r="P171" s="13">
        <v>0</v>
      </c>
      <c r="Q171" s="7">
        <f t="shared" si="11"/>
        <v>16646</v>
      </c>
      <c r="R171" s="14" t="s">
        <v>217</v>
      </c>
    </row>
    <row r="172" spans="1:18">
      <c r="A172" s="52">
        <v>86</v>
      </c>
      <c r="B172" s="1" t="s">
        <v>1116</v>
      </c>
      <c r="C172" s="1" t="s">
        <v>494</v>
      </c>
      <c r="D172" s="2" t="s">
        <v>1392</v>
      </c>
      <c r="E172" s="1"/>
      <c r="F172" s="1" t="s">
        <v>1143</v>
      </c>
      <c r="G172" s="1" t="s">
        <v>1148</v>
      </c>
      <c r="H172" s="1" t="s">
        <v>1393</v>
      </c>
      <c r="I172" s="1" t="s">
        <v>1394</v>
      </c>
      <c r="J172" s="1" t="s">
        <v>498</v>
      </c>
      <c r="K172" s="1">
        <v>13</v>
      </c>
      <c r="L172" s="7">
        <v>36710</v>
      </c>
      <c r="M172" s="7">
        <v>0</v>
      </c>
      <c r="N172" s="7">
        <f t="shared" si="10"/>
        <v>36710</v>
      </c>
      <c r="O172" s="7">
        <v>36710</v>
      </c>
      <c r="P172" s="13">
        <v>0</v>
      </c>
      <c r="Q172" s="7">
        <f t="shared" si="11"/>
        <v>36710</v>
      </c>
      <c r="R172" s="14" t="s">
        <v>217</v>
      </c>
    </row>
    <row r="173" spans="1:18">
      <c r="A173" s="52">
        <v>87</v>
      </c>
      <c r="B173" s="1" t="s">
        <v>1116</v>
      </c>
      <c r="C173" s="1" t="s">
        <v>494</v>
      </c>
      <c r="D173" s="2" t="s">
        <v>1395</v>
      </c>
      <c r="E173" s="1"/>
      <c r="F173" s="1" t="s">
        <v>1143</v>
      </c>
      <c r="G173" s="1" t="s">
        <v>1144</v>
      </c>
      <c r="H173" s="1" t="s">
        <v>1396</v>
      </c>
      <c r="I173" s="1" t="s">
        <v>1397</v>
      </c>
      <c r="J173" s="1" t="s">
        <v>498</v>
      </c>
      <c r="K173" s="1">
        <v>13</v>
      </c>
      <c r="L173" s="7">
        <v>10169</v>
      </c>
      <c r="M173" s="7">
        <v>0</v>
      </c>
      <c r="N173" s="7">
        <f t="shared" si="10"/>
        <v>10169</v>
      </c>
      <c r="O173" s="7">
        <v>10169</v>
      </c>
      <c r="P173" s="13">
        <v>0</v>
      </c>
      <c r="Q173" s="7">
        <f t="shared" si="11"/>
        <v>10169</v>
      </c>
      <c r="R173" s="14" t="s">
        <v>217</v>
      </c>
    </row>
    <row r="174" spans="1:18">
      <c r="A174" s="52">
        <v>88</v>
      </c>
      <c r="B174" s="1" t="s">
        <v>1116</v>
      </c>
      <c r="C174" s="1" t="s">
        <v>494</v>
      </c>
      <c r="D174" s="2" t="s">
        <v>1398</v>
      </c>
      <c r="E174" s="1"/>
      <c r="F174" s="1" t="s">
        <v>1143</v>
      </c>
      <c r="G174" s="1" t="s">
        <v>1144</v>
      </c>
      <c r="H174" s="1" t="s">
        <v>1399</v>
      </c>
      <c r="I174" s="2" t="s">
        <v>1400</v>
      </c>
      <c r="J174" s="2" t="s">
        <v>498</v>
      </c>
      <c r="K174" s="1">
        <v>10</v>
      </c>
      <c r="L174" s="7">
        <v>17107</v>
      </c>
      <c r="M174" s="7">
        <v>0</v>
      </c>
      <c r="N174" s="7">
        <f t="shared" si="10"/>
        <v>17107</v>
      </c>
      <c r="O174" s="7">
        <v>17107</v>
      </c>
      <c r="P174" s="13">
        <v>0</v>
      </c>
      <c r="Q174" s="7">
        <f t="shared" si="11"/>
        <v>17107</v>
      </c>
      <c r="R174" s="14" t="s">
        <v>217</v>
      </c>
    </row>
    <row r="175" spans="1:18">
      <c r="A175" s="52">
        <v>89</v>
      </c>
      <c r="B175" s="1" t="s">
        <v>1116</v>
      </c>
      <c r="C175" s="1" t="s">
        <v>494</v>
      </c>
      <c r="D175" s="2" t="s">
        <v>1401</v>
      </c>
      <c r="E175" s="1"/>
      <c r="F175" s="1" t="s">
        <v>1143</v>
      </c>
      <c r="G175" s="1" t="s">
        <v>1144</v>
      </c>
      <c r="H175" s="1" t="s">
        <v>1402</v>
      </c>
      <c r="I175" s="2" t="s">
        <v>1403</v>
      </c>
      <c r="J175" s="2" t="s">
        <v>498</v>
      </c>
      <c r="K175" s="1">
        <v>10</v>
      </c>
      <c r="L175" s="7">
        <v>13450</v>
      </c>
      <c r="M175" s="7">
        <v>0</v>
      </c>
      <c r="N175" s="7">
        <f t="shared" si="10"/>
        <v>13450</v>
      </c>
      <c r="O175" s="7">
        <v>13450</v>
      </c>
      <c r="P175" s="13">
        <v>0</v>
      </c>
      <c r="Q175" s="7">
        <f t="shared" si="11"/>
        <v>13450</v>
      </c>
      <c r="R175" s="14" t="s">
        <v>217</v>
      </c>
    </row>
    <row r="176" spans="1:18">
      <c r="A176" s="52">
        <v>90</v>
      </c>
      <c r="B176" s="1" t="s">
        <v>1116</v>
      </c>
      <c r="C176" s="1" t="s">
        <v>494</v>
      </c>
      <c r="D176" s="2" t="s">
        <v>1404</v>
      </c>
      <c r="E176" s="1" t="s">
        <v>21</v>
      </c>
      <c r="F176" s="1" t="s">
        <v>1143</v>
      </c>
      <c r="G176" s="1" t="s">
        <v>1144</v>
      </c>
      <c r="H176" s="1" t="s">
        <v>1405</v>
      </c>
      <c r="I176" s="1" t="s">
        <v>1406</v>
      </c>
      <c r="J176" s="1" t="s">
        <v>498</v>
      </c>
      <c r="K176" s="1">
        <v>9</v>
      </c>
      <c r="L176" s="7">
        <v>5414</v>
      </c>
      <c r="M176" s="7">
        <v>0</v>
      </c>
      <c r="N176" s="7">
        <f t="shared" si="10"/>
        <v>5414</v>
      </c>
      <c r="O176" s="7">
        <v>5414</v>
      </c>
      <c r="P176" s="13">
        <v>0</v>
      </c>
      <c r="Q176" s="7">
        <f t="shared" si="11"/>
        <v>5414</v>
      </c>
      <c r="R176" s="14" t="s">
        <v>217</v>
      </c>
    </row>
    <row r="177" spans="1:21">
      <c r="A177" s="52">
        <v>91</v>
      </c>
      <c r="B177" s="1" t="s">
        <v>1116</v>
      </c>
      <c r="C177" s="1" t="s">
        <v>494</v>
      </c>
      <c r="D177" s="2" t="s">
        <v>1407</v>
      </c>
      <c r="E177" s="1" t="s">
        <v>21</v>
      </c>
      <c r="F177" s="1" t="s">
        <v>1143</v>
      </c>
      <c r="G177" s="1" t="s">
        <v>1144</v>
      </c>
      <c r="H177" s="1" t="s">
        <v>1408</v>
      </c>
      <c r="I177" s="1" t="s">
        <v>1409</v>
      </c>
      <c r="J177" s="1" t="s">
        <v>498</v>
      </c>
      <c r="K177" s="1">
        <v>13</v>
      </c>
      <c r="L177" s="7">
        <v>6758</v>
      </c>
      <c r="M177" s="7">
        <v>0</v>
      </c>
      <c r="N177" s="7">
        <f t="shared" si="10"/>
        <v>6758</v>
      </c>
      <c r="O177" s="7">
        <v>6758</v>
      </c>
      <c r="P177" s="13">
        <v>0</v>
      </c>
      <c r="Q177" s="7">
        <f t="shared" si="11"/>
        <v>6758</v>
      </c>
      <c r="R177" s="14" t="s">
        <v>217</v>
      </c>
    </row>
    <row r="178" spans="1:21">
      <c r="A178" s="52">
        <v>92</v>
      </c>
      <c r="B178" s="1" t="s">
        <v>1116</v>
      </c>
      <c r="C178" s="1" t="s">
        <v>494</v>
      </c>
      <c r="D178" s="2" t="s">
        <v>1410</v>
      </c>
      <c r="E178" s="1" t="s">
        <v>21</v>
      </c>
      <c r="F178" s="1" t="s">
        <v>1143</v>
      </c>
      <c r="G178" s="1" t="s">
        <v>1144</v>
      </c>
      <c r="H178" s="1" t="s">
        <v>1411</v>
      </c>
      <c r="I178" s="1" t="s">
        <v>1412</v>
      </c>
      <c r="J178" s="1" t="s">
        <v>498</v>
      </c>
      <c r="K178" s="1">
        <v>4</v>
      </c>
      <c r="L178" s="7">
        <v>9685</v>
      </c>
      <c r="M178" s="7">
        <v>0</v>
      </c>
      <c r="N178" s="7">
        <f t="shared" si="10"/>
        <v>9685</v>
      </c>
      <c r="O178" s="7">
        <v>9685</v>
      </c>
      <c r="P178" s="13">
        <v>0</v>
      </c>
      <c r="Q178" s="7">
        <f t="shared" si="11"/>
        <v>9685</v>
      </c>
      <c r="R178" s="14" t="s">
        <v>217</v>
      </c>
    </row>
    <row r="179" spans="1:21" s="40" customFormat="1">
      <c r="A179" s="52">
        <v>93</v>
      </c>
      <c r="B179" s="1" t="s">
        <v>1116</v>
      </c>
      <c r="C179" s="1" t="s">
        <v>494</v>
      </c>
      <c r="D179" s="2" t="s">
        <v>1413</v>
      </c>
      <c r="E179" s="1" t="s">
        <v>21</v>
      </c>
      <c r="F179" s="1" t="s">
        <v>1143</v>
      </c>
      <c r="G179" s="1" t="s">
        <v>1144</v>
      </c>
      <c r="H179" s="1" t="s">
        <v>1414</v>
      </c>
      <c r="I179" s="1" t="s">
        <v>1415</v>
      </c>
      <c r="J179" s="1" t="s">
        <v>498</v>
      </c>
      <c r="K179" s="1">
        <v>4</v>
      </c>
      <c r="L179" s="7">
        <v>7176</v>
      </c>
      <c r="M179" s="7">
        <v>0</v>
      </c>
      <c r="N179" s="7">
        <f t="shared" si="10"/>
        <v>7176</v>
      </c>
      <c r="O179" s="7">
        <v>7176</v>
      </c>
      <c r="P179" s="13">
        <v>0</v>
      </c>
      <c r="Q179" s="7">
        <f t="shared" si="11"/>
        <v>7176</v>
      </c>
      <c r="R179" s="14" t="s">
        <v>217</v>
      </c>
    </row>
    <row r="180" spans="1:21">
      <c r="A180" s="52">
        <v>94</v>
      </c>
      <c r="B180" s="1" t="s">
        <v>1116</v>
      </c>
      <c r="C180" s="1" t="s">
        <v>494</v>
      </c>
      <c r="D180" s="2" t="s">
        <v>1416</v>
      </c>
      <c r="E180" s="1" t="s">
        <v>21</v>
      </c>
      <c r="F180" s="1" t="s">
        <v>1143</v>
      </c>
      <c r="G180" s="1" t="s">
        <v>1144</v>
      </c>
      <c r="H180" s="1" t="s">
        <v>1417</v>
      </c>
      <c r="I180" s="1" t="s">
        <v>1418</v>
      </c>
      <c r="J180" s="1" t="s">
        <v>498</v>
      </c>
      <c r="K180" s="1">
        <v>10</v>
      </c>
      <c r="L180" s="7">
        <v>18636</v>
      </c>
      <c r="M180" s="7">
        <v>0</v>
      </c>
      <c r="N180" s="7">
        <f t="shared" si="10"/>
        <v>18636</v>
      </c>
      <c r="O180" s="7">
        <v>18636</v>
      </c>
      <c r="P180" s="13">
        <v>0</v>
      </c>
      <c r="Q180" s="7">
        <f t="shared" si="11"/>
        <v>18636</v>
      </c>
      <c r="R180" s="14" t="s">
        <v>217</v>
      </c>
    </row>
    <row r="181" spans="1:21">
      <c r="A181" s="52">
        <v>95</v>
      </c>
      <c r="B181" s="1" t="s">
        <v>1116</v>
      </c>
      <c r="C181" s="1" t="s">
        <v>494</v>
      </c>
      <c r="D181" s="1" t="s">
        <v>1419</v>
      </c>
      <c r="E181" s="1"/>
      <c r="F181" s="1" t="s">
        <v>1143</v>
      </c>
      <c r="G181" s="1" t="s">
        <v>1186</v>
      </c>
      <c r="H181" s="1" t="s">
        <v>1420</v>
      </c>
      <c r="I181" s="1" t="s">
        <v>1421</v>
      </c>
      <c r="J181" s="1" t="s">
        <v>498</v>
      </c>
      <c r="K181" s="1">
        <v>13</v>
      </c>
      <c r="L181" s="7">
        <v>24956</v>
      </c>
      <c r="M181" s="7">
        <v>0</v>
      </c>
      <c r="N181" s="7">
        <f t="shared" si="10"/>
        <v>24956</v>
      </c>
      <c r="O181" s="7">
        <v>24956</v>
      </c>
      <c r="P181" s="13">
        <v>0</v>
      </c>
      <c r="Q181" s="7">
        <f t="shared" si="11"/>
        <v>24956</v>
      </c>
      <c r="R181" s="14" t="s">
        <v>217</v>
      </c>
    </row>
    <row r="182" spans="1:21">
      <c r="A182" s="52">
        <v>96</v>
      </c>
      <c r="B182" s="1" t="s">
        <v>1116</v>
      </c>
      <c r="C182" s="1" t="s">
        <v>494</v>
      </c>
      <c r="D182" s="1" t="s">
        <v>1422</v>
      </c>
      <c r="E182" s="1" t="s">
        <v>1423</v>
      </c>
      <c r="F182" s="1" t="s">
        <v>1143</v>
      </c>
      <c r="G182" s="1" t="s">
        <v>1186</v>
      </c>
      <c r="H182" s="1" t="s">
        <v>1424</v>
      </c>
      <c r="I182" s="1" t="s">
        <v>1425</v>
      </c>
      <c r="J182" s="1" t="s">
        <v>498</v>
      </c>
      <c r="K182" s="1">
        <v>10</v>
      </c>
      <c r="L182" s="7">
        <v>8303</v>
      </c>
      <c r="M182" s="7">
        <v>0</v>
      </c>
      <c r="N182" s="7">
        <f t="shared" si="10"/>
        <v>8303</v>
      </c>
      <c r="O182" s="7">
        <v>8303</v>
      </c>
      <c r="P182" s="13">
        <v>0</v>
      </c>
      <c r="Q182" s="7">
        <f t="shared" si="11"/>
        <v>8303</v>
      </c>
      <c r="R182" s="14" t="s">
        <v>217</v>
      </c>
    </row>
    <row r="183" spans="1:21">
      <c r="A183" s="52">
        <v>97</v>
      </c>
      <c r="B183" s="1" t="s">
        <v>1116</v>
      </c>
      <c r="C183" s="1" t="s">
        <v>494</v>
      </c>
      <c r="D183" s="1" t="s">
        <v>1426</v>
      </c>
      <c r="E183" s="1"/>
      <c r="F183" s="1" t="s">
        <v>1143</v>
      </c>
      <c r="G183" s="1" t="s">
        <v>1201</v>
      </c>
      <c r="H183" s="1" t="s">
        <v>1427</v>
      </c>
      <c r="I183" s="1" t="s">
        <v>1428</v>
      </c>
      <c r="J183" s="1" t="s">
        <v>498</v>
      </c>
      <c r="K183" s="1">
        <v>1.5</v>
      </c>
      <c r="L183" s="7">
        <v>4199</v>
      </c>
      <c r="M183" s="7">
        <v>0</v>
      </c>
      <c r="N183" s="7">
        <f t="shared" si="10"/>
        <v>4199</v>
      </c>
      <c r="O183" s="7">
        <v>4199</v>
      </c>
      <c r="P183" s="13">
        <v>0</v>
      </c>
      <c r="Q183" s="7">
        <f t="shared" si="11"/>
        <v>4199</v>
      </c>
      <c r="R183" s="14" t="s">
        <v>217</v>
      </c>
    </row>
    <row r="184" spans="1:21">
      <c r="A184" s="52">
        <v>98</v>
      </c>
      <c r="B184" s="1" t="s">
        <v>1116</v>
      </c>
      <c r="C184" s="1" t="s">
        <v>494</v>
      </c>
      <c r="D184" s="1" t="s">
        <v>1429</v>
      </c>
      <c r="E184" s="1" t="s">
        <v>939</v>
      </c>
      <c r="F184" s="1" t="s">
        <v>1130</v>
      </c>
      <c r="G184" s="1" t="s">
        <v>1230</v>
      </c>
      <c r="H184" s="1" t="s">
        <v>1430</v>
      </c>
      <c r="I184" s="1" t="s">
        <v>1431</v>
      </c>
      <c r="J184" s="1" t="s">
        <v>498</v>
      </c>
      <c r="K184" s="1">
        <v>7</v>
      </c>
      <c r="L184" s="7">
        <v>1954</v>
      </c>
      <c r="M184" s="7">
        <v>0</v>
      </c>
      <c r="N184" s="7">
        <f t="shared" si="10"/>
        <v>1954</v>
      </c>
      <c r="O184" s="7">
        <v>1954</v>
      </c>
      <c r="P184" s="13">
        <v>0</v>
      </c>
      <c r="Q184" s="7">
        <f t="shared" si="11"/>
        <v>1954</v>
      </c>
      <c r="R184" s="14" t="s">
        <v>217</v>
      </c>
    </row>
    <row r="185" spans="1:21">
      <c r="A185" s="52">
        <v>99</v>
      </c>
      <c r="B185" s="1" t="s">
        <v>1116</v>
      </c>
      <c r="C185" s="1" t="s">
        <v>494</v>
      </c>
      <c r="D185" s="1" t="s">
        <v>1432</v>
      </c>
      <c r="E185" s="1"/>
      <c r="F185" s="1" t="s">
        <v>1143</v>
      </c>
      <c r="G185" s="1" t="s">
        <v>1194</v>
      </c>
      <c r="H185" s="1" t="s">
        <v>1433</v>
      </c>
      <c r="I185" s="1" t="s">
        <v>1434</v>
      </c>
      <c r="J185" s="1" t="s">
        <v>498</v>
      </c>
      <c r="K185" s="1">
        <v>1</v>
      </c>
      <c r="L185" s="7">
        <v>2280</v>
      </c>
      <c r="M185" s="7">
        <v>0</v>
      </c>
      <c r="N185" s="7">
        <f t="shared" si="10"/>
        <v>2280</v>
      </c>
      <c r="O185" s="7">
        <v>2280</v>
      </c>
      <c r="P185" s="13">
        <v>0</v>
      </c>
      <c r="Q185" s="7">
        <f t="shared" si="11"/>
        <v>2280</v>
      </c>
      <c r="R185" s="14" t="s">
        <v>217</v>
      </c>
    </row>
    <row r="186" spans="1:21">
      <c r="A186" s="52">
        <v>100</v>
      </c>
      <c r="B186" s="1" t="s">
        <v>1116</v>
      </c>
      <c r="C186" s="1" t="s">
        <v>494</v>
      </c>
      <c r="D186" s="1" t="s">
        <v>1435</v>
      </c>
      <c r="E186" s="1"/>
      <c r="F186" s="1" t="s">
        <v>1130</v>
      </c>
      <c r="G186" s="1" t="s">
        <v>1194</v>
      </c>
      <c r="H186" s="1" t="s">
        <v>1436</v>
      </c>
      <c r="I186" s="1" t="s">
        <v>1437</v>
      </c>
      <c r="J186" s="1" t="s">
        <v>498</v>
      </c>
      <c r="K186" s="1">
        <v>3</v>
      </c>
      <c r="L186" s="7">
        <v>6792</v>
      </c>
      <c r="M186" s="7">
        <v>0</v>
      </c>
      <c r="N186" s="7">
        <f t="shared" si="10"/>
        <v>6792</v>
      </c>
      <c r="O186" s="7">
        <v>6792</v>
      </c>
      <c r="P186" s="13">
        <v>0</v>
      </c>
      <c r="Q186" s="7">
        <f t="shared" si="11"/>
        <v>6792</v>
      </c>
      <c r="R186" s="14" t="s">
        <v>217</v>
      </c>
    </row>
    <row r="187" spans="1:21">
      <c r="A187" s="218"/>
      <c r="B187" s="218"/>
      <c r="C187" s="218"/>
      <c r="D187" s="218"/>
      <c r="E187" s="218"/>
      <c r="F187" s="218"/>
      <c r="G187" s="218"/>
      <c r="H187" s="218"/>
      <c r="I187" s="218"/>
      <c r="J187" s="218"/>
      <c r="K187" s="218"/>
      <c r="L187" s="17">
        <f t="shared" ref="L187:P187" si="12">SUM(L87:L186)</f>
        <v>1660024</v>
      </c>
      <c r="M187" s="17">
        <f t="shared" si="12"/>
        <v>43512</v>
      </c>
      <c r="N187" s="17">
        <f t="shared" si="12"/>
        <v>1703536</v>
      </c>
      <c r="O187" s="17">
        <f t="shared" si="12"/>
        <v>1660024</v>
      </c>
      <c r="P187" s="17">
        <f t="shared" si="12"/>
        <v>43512</v>
      </c>
      <c r="Q187" s="17">
        <f>SUM(Q87:Q186)</f>
        <v>1703536</v>
      </c>
    </row>
    <row r="188" spans="1:21" s="26" customFormat="1" ht="36" customHeight="1">
      <c r="A188" s="211"/>
      <c r="B188" s="211"/>
      <c r="C188" s="211"/>
      <c r="D188" s="211"/>
      <c r="E188" s="211"/>
      <c r="F188" s="211"/>
      <c r="G188" s="211"/>
      <c r="H188" s="211"/>
      <c r="I188" s="211"/>
      <c r="J188" s="211"/>
      <c r="K188" s="211"/>
      <c r="L188" s="211"/>
      <c r="M188" s="211"/>
      <c r="N188" s="211"/>
      <c r="O188" s="211"/>
      <c r="P188" s="211"/>
      <c r="Q188" s="211"/>
      <c r="R188" s="211"/>
    </row>
    <row r="189" spans="1:21" ht="32.1" customHeight="1">
      <c r="A189" s="97" t="s">
        <v>23</v>
      </c>
      <c r="B189" s="207" t="s">
        <v>1119</v>
      </c>
      <c r="C189" s="207"/>
      <c r="D189" s="207"/>
      <c r="E189" s="207"/>
      <c r="F189" s="207"/>
      <c r="G189" s="207"/>
      <c r="H189" s="207"/>
      <c r="I189" s="207"/>
      <c r="J189" s="207"/>
      <c r="K189" s="207"/>
      <c r="L189" s="209" t="s">
        <v>42</v>
      </c>
      <c r="M189" s="209"/>
      <c r="N189" s="209"/>
      <c r="O189" s="209" t="s">
        <v>44</v>
      </c>
      <c r="P189" s="209"/>
      <c r="Q189" s="209"/>
      <c r="R189" s="215" t="s">
        <v>31</v>
      </c>
    </row>
    <row r="190" spans="1:21" ht="42" customHeight="1">
      <c r="A190" s="10" t="s">
        <v>8</v>
      </c>
      <c r="B190" s="9" t="s">
        <v>0</v>
      </c>
      <c r="C190" s="9" t="s">
        <v>5</v>
      </c>
      <c r="D190" s="8" t="s">
        <v>6</v>
      </c>
      <c r="E190" s="8" t="s">
        <v>7</v>
      </c>
      <c r="F190" s="8" t="s">
        <v>9</v>
      </c>
      <c r="G190" s="8" t="s">
        <v>10</v>
      </c>
      <c r="H190" s="8" t="s">
        <v>40</v>
      </c>
      <c r="I190" s="8" t="s">
        <v>11</v>
      </c>
      <c r="J190" s="8" t="s">
        <v>12</v>
      </c>
      <c r="K190" s="10" t="s">
        <v>13</v>
      </c>
      <c r="L190" s="23" t="s">
        <v>14</v>
      </c>
      <c r="M190" s="10" t="s">
        <v>15</v>
      </c>
      <c r="N190" s="10" t="s">
        <v>4</v>
      </c>
      <c r="O190" s="23" t="s">
        <v>14</v>
      </c>
      <c r="P190" s="10" t="s">
        <v>15</v>
      </c>
      <c r="Q190" s="10" t="s">
        <v>4</v>
      </c>
      <c r="R190" s="216"/>
    </row>
    <row r="191" spans="1:21">
      <c r="A191" s="11">
        <v>1</v>
      </c>
      <c r="B191" s="1" t="s">
        <v>1851</v>
      </c>
      <c r="C191" s="1" t="s">
        <v>494</v>
      </c>
      <c r="D191" s="1" t="s">
        <v>1852</v>
      </c>
      <c r="E191" s="1"/>
      <c r="F191" s="2" t="s">
        <v>1853</v>
      </c>
      <c r="G191" s="2" t="s">
        <v>1854</v>
      </c>
      <c r="H191" s="1" t="s">
        <v>1855</v>
      </c>
      <c r="I191" s="1">
        <v>12156544</v>
      </c>
      <c r="J191" s="1" t="s">
        <v>498</v>
      </c>
      <c r="K191" s="1">
        <v>3</v>
      </c>
      <c r="L191" s="7">
        <v>9185</v>
      </c>
      <c r="M191" s="7">
        <v>0</v>
      </c>
      <c r="N191" s="7">
        <f>L191+M191</f>
        <v>9185</v>
      </c>
      <c r="O191" s="7">
        <v>9185</v>
      </c>
      <c r="P191" s="13">
        <v>0</v>
      </c>
      <c r="Q191" s="7">
        <f>O191+P191</f>
        <v>9185</v>
      </c>
      <c r="R191" s="14" t="s">
        <v>217</v>
      </c>
      <c r="T191" s="70"/>
      <c r="U191" s="70"/>
    </row>
    <row r="192" spans="1:21">
      <c r="A192" s="11">
        <v>2</v>
      </c>
      <c r="B192" s="1" t="s">
        <v>1851</v>
      </c>
      <c r="C192" s="1" t="s">
        <v>494</v>
      </c>
      <c r="D192" s="2" t="s">
        <v>1852</v>
      </c>
      <c r="E192" s="2"/>
      <c r="F192" s="2" t="s">
        <v>1853</v>
      </c>
      <c r="G192" s="2" t="s">
        <v>1854</v>
      </c>
      <c r="H192" s="11" t="s">
        <v>1856</v>
      </c>
      <c r="I192" s="2">
        <v>9885152</v>
      </c>
      <c r="J192" s="2" t="s">
        <v>498</v>
      </c>
      <c r="K192" s="1">
        <v>6</v>
      </c>
      <c r="L192" s="7">
        <v>19488</v>
      </c>
      <c r="M192" s="7">
        <v>0</v>
      </c>
      <c r="N192" s="7">
        <f t="shared" ref="N192:N244" si="13">L192+M192</f>
        <v>19488</v>
      </c>
      <c r="O192" s="7">
        <v>19488</v>
      </c>
      <c r="P192" s="13">
        <v>0</v>
      </c>
      <c r="Q192" s="7">
        <f t="shared" ref="Q192:Q234" si="14">O192+P192</f>
        <v>19488</v>
      </c>
      <c r="R192" s="14" t="s">
        <v>217</v>
      </c>
      <c r="T192" s="70"/>
      <c r="U192" s="70"/>
    </row>
    <row r="193" spans="1:21">
      <c r="A193" s="11">
        <v>3</v>
      </c>
      <c r="B193" s="1" t="s">
        <v>1851</v>
      </c>
      <c r="C193" s="1" t="s">
        <v>494</v>
      </c>
      <c r="D193" s="1" t="s">
        <v>1852</v>
      </c>
      <c r="E193" s="1"/>
      <c r="F193" s="2" t="s">
        <v>1853</v>
      </c>
      <c r="G193" s="1" t="s">
        <v>1854</v>
      </c>
      <c r="H193" s="1" t="s">
        <v>1857</v>
      </c>
      <c r="I193" s="1">
        <v>3238621</v>
      </c>
      <c r="J193" s="1" t="s">
        <v>498</v>
      </c>
      <c r="K193" s="1">
        <v>6</v>
      </c>
      <c r="L193" s="7">
        <v>5197</v>
      </c>
      <c r="M193" s="7">
        <v>0</v>
      </c>
      <c r="N193" s="7">
        <f t="shared" si="13"/>
        <v>5197</v>
      </c>
      <c r="O193" s="7">
        <v>5197</v>
      </c>
      <c r="P193" s="13">
        <v>0</v>
      </c>
      <c r="Q193" s="7">
        <f t="shared" si="14"/>
        <v>5197</v>
      </c>
      <c r="R193" s="14" t="s">
        <v>217</v>
      </c>
      <c r="T193" s="70"/>
      <c r="U193" s="70"/>
    </row>
    <row r="194" spans="1:21">
      <c r="A194" s="11">
        <v>4</v>
      </c>
      <c r="B194" s="1" t="s">
        <v>1851</v>
      </c>
      <c r="C194" s="1" t="s">
        <v>494</v>
      </c>
      <c r="D194" s="1" t="s">
        <v>1852</v>
      </c>
      <c r="E194" s="1"/>
      <c r="F194" s="2" t="s">
        <v>1853</v>
      </c>
      <c r="G194" s="2" t="s">
        <v>1854</v>
      </c>
      <c r="H194" s="1" t="s">
        <v>1858</v>
      </c>
      <c r="I194" s="1">
        <v>22670673</v>
      </c>
      <c r="J194" s="1" t="s">
        <v>498</v>
      </c>
      <c r="K194" s="1">
        <v>3</v>
      </c>
      <c r="L194" s="7">
        <v>8500</v>
      </c>
      <c r="M194" s="7">
        <v>0</v>
      </c>
      <c r="N194" s="7">
        <f t="shared" si="13"/>
        <v>8500</v>
      </c>
      <c r="O194" s="7">
        <v>8500</v>
      </c>
      <c r="P194" s="13">
        <v>0</v>
      </c>
      <c r="Q194" s="7">
        <f t="shared" si="14"/>
        <v>8500</v>
      </c>
      <c r="R194" s="14" t="s">
        <v>217</v>
      </c>
      <c r="T194" s="70"/>
      <c r="U194" s="70"/>
    </row>
    <row r="195" spans="1:21">
      <c r="A195" s="11">
        <v>5</v>
      </c>
      <c r="B195" s="1" t="s">
        <v>1851</v>
      </c>
      <c r="C195" s="1" t="s">
        <v>494</v>
      </c>
      <c r="D195" s="1"/>
      <c r="E195" s="1"/>
      <c r="F195" s="2" t="s">
        <v>1853</v>
      </c>
      <c r="G195" s="2" t="s">
        <v>1854</v>
      </c>
      <c r="H195" s="1" t="s">
        <v>1859</v>
      </c>
      <c r="I195" s="1" t="s">
        <v>1860</v>
      </c>
      <c r="J195" s="1" t="s">
        <v>498</v>
      </c>
      <c r="K195" s="1">
        <v>3</v>
      </c>
      <c r="L195" s="7">
        <v>11860</v>
      </c>
      <c r="M195" s="7">
        <v>0</v>
      </c>
      <c r="N195" s="7">
        <f t="shared" si="13"/>
        <v>11860</v>
      </c>
      <c r="O195" s="7">
        <v>11860</v>
      </c>
      <c r="P195" s="13">
        <v>0</v>
      </c>
      <c r="Q195" s="7">
        <f t="shared" si="14"/>
        <v>11860</v>
      </c>
      <c r="R195" s="14" t="s">
        <v>217</v>
      </c>
      <c r="T195" s="70"/>
      <c r="U195" s="70"/>
    </row>
    <row r="196" spans="1:21">
      <c r="A196" s="11">
        <v>6</v>
      </c>
      <c r="B196" s="1" t="s">
        <v>1851</v>
      </c>
      <c r="C196" s="1" t="s">
        <v>494</v>
      </c>
      <c r="D196" s="1" t="s">
        <v>1861</v>
      </c>
      <c r="E196" s="1"/>
      <c r="F196" s="2" t="s">
        <v>1853</v>
      </c>
      <c r="G196" s="2" t="s">
        <v>1854</v>
      </c>
      <c r="H196" s="1" t="s">
        <v>1862</v>
      </c>
      <c r="I196" s="1">
        <v>20534464</v>
      </c>
      <c r="J196" s="1" t="s">
        <v>498</v>
      </c>
      <c r="K196" s="1">
        <v>3</v>
      </c>
      <c r="L196" s="7">
        <v>7224</v>
      </c>
      <c r="M196" s="7">
        <v>0</v>
      </c>
      <c r="N196" s="7">
        <f t="shared" si="13"/>
        <v>7224</v>
      </c>
      <c r="O196" s="7">
        <v>7224</v>
      </c>
      <c r="P196" s="13">
        <v>0</v>
      </c>
      <c r="Q196" s="7">
        <f t="shared" si="14"/>
        <v>7224</v>
      </c>
      <c r="R196" s="14" t="s">
        <v>217</v>
      </c>
      <c r="T196" s="70"/>
      <c r="U196" s="70"/>
    </row>
    <row r="197" spans="1:21">
      <c r="A197" s="11">
        <v>7</v>
      </c>
      <c r="B197" s="1" t="s">
        <v>1851</v>
      </c>
      <c r="C197" s="1" t="s">
        <v>494</v>
      </c>
      <c r="D197" s="1" t="s">
        <v>1861</v>
      </c>
      <c r="E197" s="1"/>
      <c r="F197" s="2" t="s">
        <v>1853</v>
      </c>
      <c r="G197" s="2" t="s">
        <v>1854</v>
      </c>
      <c r="H197" s="1" t="s">
        <v>1863</v>
      </c>
      <c r="I197" s="1">
        <v>19586476</v>
      </c>
      <c r="J197" s="1" t="s">
        <v>498</v>
      </c>
      <c r="K197" s="1">
        <v>3</v>
      </c>
      <c r="L197" s="7">
        <v>10259</v>
      </c>
      <c r="M197" s="7">
        <v>0</v>
      </c>
      <c r="N197" s="7">
        <f t="shared" si="13"/>
        <v>10259</v>
      </c>
      <c r="O197" s="7">
        <v>10259</v>
      </c>
      <c r="P197" s="13">
        <v>0</v>
      </c>
      <c r="Q197" s="7">
        <f t="shared" si="14"/>
        <v>10259</v>
      </c>
      <c r="R197" s="14" t="s">
        <v>217</v>
      </c>
      <c r="T197" s="70"/>
      <c r="U197" s="70"/>
    </row>
    <row r="198" spans="1:21">
      <c r="A198" s="11">
        <v>8</v>
      </c>
      <c r="B198" s="1" t="s">
        <v>1851</v>
      </c>
      <c r="C198" s="1" t="s">
        <v>494</v>
      </c>
      <c r="D198" s="1" t="s">
        <v>1861</v>
      </c>
      <c r="E198" s="1"/>
      <c r="F198" s="2" t="s">
        <v>1853</v>
      </c>
      <c r="G198" s="2" t="s">
        <v>1854</v>
      </c>
      <c r="H198" s="1" t="s">
        <v>1864</v>
      </c>
      <c r="I198" s="1" t="s">
        <v>1865</v>
      </c>
      <c r="J198" s="1" t="s">
        <v>498</v>
      </c>
      <c r="K198" s="1">
        <v>3</v>
      </c>
      <c r="L198" s="7">
        <v>9885</v>
      </c>
      <c r="M198" s="7">
        <v>0</v>
      </c>
      <c r="N198" s="7">
        <f t="shared" si="13"/>
        <v>9885</v>
      </c>
      <c r="O198" s="7">
        <v>9885</v>
      </c>
      <c r="P198" s="13">
        <v>0</v>
      </c>
      <c r="Q198" s="7">
        <f t="shared" si="14"/>
        <v>9885</v>
      </c>
      <c r="R198" s="14" t="s">
        <v>217</v>
      </c>
      <c r="T198" s="70"/>
      <c r="U198" s="70"/>
    </row>
    <row r="199" spans="1:21">
      <c r="A199" s="11">
        <v>9</v>
      </c>
      <c r="B199" s="1" t="s">
        <v>1851</v>
      </c>
      <c r="C199" s="1" t="s">
        <v>494</v>
      </c>
      <c r="D199" s="1" t="s">
        <v>1861</v>
      </c>
      <c r="E199" s="1"/>
      <c r="F199" s="2" t="s">
        <v>1853</v>
      </c>
      <c r="G199" s="2" t="s">
        <v>1854</v>
      </c>
      <c r="H199" s="1" t="s">
        <v>1866</v>
      </c>
      <c r="I199" s="1">
        <v>22946114</v>
      </c>
      <c r="J199" s="1" t="s">
        <v>498</v>
      </c>
      <c r="K199" s="1">
        <v>3</v>
      </c>
      <c r="L199" s="7">
        <v>8179</v>
      </c>
      <c r="M199" s="7">
        <v>0</v>
      </c>
      <c r="N199" s="7">
        <f t="shared" si="13"/>
        <v>8179</v>
      </c>
      <c r="O199" s="7">
        <v>8179</v>
      </c>
      <c r="P199" s="13">
        <v>0</v>
      </c>
      <c r="Q199" s="7">
        <f t="shared" si="14"/>
        <v>8179</v>
      </c>
      <c r="R199" s="14" t="s">
        <v>217</v>
      </c>
      <c r="T199" s="70"/>
      <c r="U199" s="70"/>
    </row>
    <row r="200" spans="1:21">
      <c r="A200" s="11">
        <v>10</v>
      </c>
      <c r="B200" s="1" t="s">
        <v>1851</v>
      </c>
      <c r="C200" s="1" t="s">
        <v>494</v>
      </c>
      <c r="D200" s="1" t="s">
        <v>1861</v>
      </c>
      <c r="E200" s="1"/>
      <c r="F200" s="2" t="s">
        <v>1853</v>
      </c>
      <c r="G200" s="2" t="s">
        <v>1854</v>
      </c>
      <c r="H200" s="1" t="s">
        <v>1867</v>
      </c>
      <c r="I200" s="1">
        <v>17080072</v>
      </c>
      <c r="J200" s="1" t="s">
        <v>498</v>
      </c>
      <c r="K200" s="1">
        <v>3</v>
      </c>
      <c r="L200" s="7">
        <v>4766</v>
      </c>
      <c r="M200" s="7">
        <v>0</v>
      </c>
      <c r="N200" s="7">
        <f t="shared" si="13"/>
        <v>4766</v>
      </c>
      <c r="O200" s="7">
        <v>4766</v>
      </c>
      <c r="P200" s="13">
        <v>0</v>
      </c>
      <c r="Q200" s="7">
        <f t="shared" si="14"/>
        <v>4766</v>
      </c>
      <c r="R200" s="14" t="s">
        <v>217</v>
      </c>
      <c r="T200" s="70"/>
      <c r="U200" s="70"/>
    </row>
    <row r="201" spans="1:21">
      <c r="A201" s="11">
        <v>11</v>
      </c>
      <c r="B201" s="1" t="s">
        <v>1851</v>
      </c>
      <c r="C201" s="1" t="s">
        <v>494</v>
      </c>
      <c r="D201" s="1" t="s">
        <v>1861</v>
      </c>
      <c r="E201" s="1"/>
      <c r="F201" s="2" t="s">
        <v>1853</v>
      </c>
      <c r="G201" s="2" t="s">
        <v>1854</v>
      </c>
      <c r="H201" s="1" t="s">
        <v>1868</v>
      </c>
      <c r="I201" s="1">
        <v>17080337</v>
      </c>
      <c r="J201" s="1" t="s">
        <v>498</v>
      </c>
      <c r="K201" s="1">
        <v>3</v>
      </c>
      <c r="L201" s="7">
        <v>8838</v>
      </c>
      <c r="M201" s="7">
        <v>0</v>
      </c>
      <c r="N201" s="7">
        <f t="shared" si="13"/>
        <v>8838</v>
      </c>
      <c r="O201" s="7">
        <v>8838</v>
      </c>
      <c r="P201" s="13">
        <v>0</v>
      </c>
      <c r="Q201" s="7">
        <f t="shared" si="14"/>
        <v>8838</v>
      </c>
      <c r="R201" s="14" t="s">
        <v>217</v>
      </c>
      <c r="T201" s="70"/>
      <c r="U201" s="70"/>
    </row>
    <row r="202" spans="1:21">
      <c r="A202" s="11">
        <v>12</v>
      </c>
      <c r="B202" s="1" t="s">
        <v>1851</v>
      </c>
      <c r="C202" s="1" t="s">
        <v>494</v>
      </c>
      <c r="D202" s="1" t="s">
        <v>1869</v>
      </c>
      <c r="E202" s="1"/>
      <c r="F202" s="2" t="s">
        <v>1853</v>
      </c>
      <c r="G202" s="2" t="s">
        <v>1854</v>
      </c>
      <c r="H202" s="1" t="s">
        <v>1870</v>
      </c>
      <c r="I202" s="1">
        <v>25876011</v>
      </c>
      <c r="J202" s="1" t="s">
        <v>498</v>
      </c>
      <c r="K202" s="1">
        <v>3</v>
      </c>
      <c r="L202" s="7">
        <v>7176</v>
      </c>
      <c r="M202" s="7">
        <v>0</v>
      </c>
      <c r="N202" s="7">
        <f t="shared" si="13"/>
        <v>7176</v>
      </c>
      <c r="O202" s="7">
        <v>7176</v>
      </c>
      <c r="P202" s="13">
        <v>0</v>
      </c>
      <c r="Q202" s="7">
        <f t="shared" si="14"/>
        <v>7176</v>
      </c>
      <c r="R202" s="14" t="s">
        <v>217</v>
      </c>
      <c r="T202" s="70"/>
      <c r="U202" s="70"/>
    </row>
    <row r="203" spans="1:21">
      <c r="A203" s="11">
        <v>13</v>
      </c>
      <c r="B203" s="1" t="s">
        <v>1851</v>
      </c>
      <c r="C203" s="1" t="s">
        <v>494</v>
      </c>
      <c r="D203" s="1" t="s">
        <v>1871</v>
      </c>
      <c r="E203" s="1"/>
      <c r="F203" s="2" t="s">
        <v>1853</v>
      </c>
      <c r="G203" s="2" t="s">
        <v>1854</v>
      </c>
      <c r="H203" s="1" t="s">
        <v>1872</v>
      </c>
      <c r="I203" s="1">
        <v>29529710</v>
      </c>
      <c r="J203" s="1" t="s">
        <v>498</v>
      </c>
      <c r="K203" s="1">
        <v>3</v>
      </c>
      <c r="L203" s="7">
        <v>7620</v>
      </c>
      <c r="M203" s="7">
        <v>0</v>
      </c>
      <c r="N203" s="7">
        <f t="shared" si="13"/>
        <v>7620</v>
      </c>
      <c r="O203" s="7">
        <v>7620</v>
      </c>
      <c r="P203" s="13">
        <v>0</v>
      </c>
      <c r="Q203" s="7">
        <f t="shared" si="14"/>
        <v>7620</v>
      </c>
      <c r="R203" s="14" t="s">
        <v>217</v>
      </c>
      <c r="T203" s="70"/>
      <c r="U203" s="70"/>
    </row>
    <row r="204" spans="1:21">
      <c r="A204" s="11">
        <v>14</v>
      </c>
      <c r="B204" s="1" t="s">
        <v>1851</v>
      </c>
      <c r="C204" s="1" t="s">
        <v>494</v>
      </c>
      <c r="D204" s="2"/>
      <c r="E204" s="1"/>
      <c r="F204" s="2" t="s">
        <v>1853</v>
      </c>
      <c r="G204" s="1" t="s">
        <v>1854</v>
      </c>
      <c r="H204" s="1" t="s">
        <v>1873</v>
      </c>
      <c r="I204" s="1">
        <v>8510078</v>
      </c>
      <c r="J204" s="1" t="s">
        <v>498</v>
      </c>
      <c r="K204" s="1">
        <v>6</v>
      </c>
      <c r="L204" s="7">
        <v>30546</v>
      </c>
      <c r="M204" s="7">
        <v>0</v>
      </c>
      <c r="N204" s="7">
        <f t="shared" si="13"/>
        <v>30546</v>
      </c>
      <c r="O204" s="7">
        <v>30546</v>
      </c>
      <c r="P204" s="13">
        <v>0</v>
      </c>
      <c r="Q204" s="7">
        <f t="shared" si="14"/>
        <v>30546</v>
      </c>
      <c r="R204" s="14" t="s">
        <v>217</v>
      </c>
      <c r="T204" s="70"/>
      <c r="U204" s="70"/>
    </row>
    <row r="205" spans="1:21">
      <c r="A205" s="11">
        <v>15</v>
      </c>
      <c r="B205" s="1" t="s">
        <v>1851</v>
      </c>
      <c r="C205" s="1" t="s">
        <v>494</v>
      </c>
      <c r="D205" s="1" t="s">
        <v>1874</v>
      </c>
      <c r="E205" s="1"/>
      <c r="F205" s="2" t="s">
        <v>1853</v>
      </c>
      <c r="G205" s="2" t="s">
        <v>1854</v>
      </c>
      <c r="H205" s="1" t="s">
        <v>1875</v>
      </c>
      <c r="I205" s="1">
        <v>21361344</v>
      </c>
      <c r="J205" s="1" t="s">
        <v>498</v>
      </c>
      <c r="K205" s="1">
        <v>3</v>
      </c>
      <c r="L205" s="7">
        <v>2222</v>
      </c>
      <c r="M205" s="7">
        <v>0</v>
      </c>
      <c r="N205" s="7">
        <f t="shared" si="13"/>
        <v>2222</v>
      </c>
      <c r="O205" s="7">
        <v>2222</v>
      </c>
      <c r="P205" s="13">
        <v>0</v>
      </c>
      <c r="Q205" s="7">
        <f t="shared" si="14"/>
        <v>2222</v>
      </c>
      <c r="R205" s="14" t="s">
        <v>217</v>
      </c>
      <c r="T205" s="70"/>
      <c r="U205" s="70"/>
    </row>
    <row r="206" spans="1:21">
      <c r="A206" s="11">
        <v>16</v>
      </c>
      <c r="B206" s="1" t="s">
        <v>1851</v>
      </c>
      <c r="C206" s="1" t="s">
        <v>494</v>
      </c>
      <c r="D206" s="1" t="s">
        <v>1874</v>
      </c>
      <c r="E206" s="1"/>
      <c r="F206" s="2" t="s">
        <v>1853</v>
      </c>
      <c r="G206" s="2" t="s">
        <v>1854</v>
      </c>
      <c r="H206" s="1" t="s">
        <v>1876</v>
      </c>
      <c r="I206" s="1">
        <v>21498029</v>
      </c>
      <c r="J206" s="1" t="s">
        <v>498</v>
      </c>
      <c r="K206" s="1">
        <v>3</v>
      </c>
      <c r="L206" s="7">
        <v>3667</v>
      </c>
      <c r="M206" s="7">
        <v>0</v>
      </c>
      <c r="N206" s="7">
        <f t="shared" si="13"/>
        <v>3667</v>
      </c>
      <c r="O206" s="7">
        <v>3667</v>
      </c>
      <c r="P206" s="13">
        <v>0</v>
      </c>
      <c r="Q206" s="7">
        <f t="shared" si="14"/>
        <v>3667</v>
      </c>
      <c r="R206" s="14" t="s">
        <v>217</v>
      </c>
      <c r="T206" s="70"/>
      <c r="U206" s="70"/>
    </row>
    <row r="207" spans="1:21">
      <c r="A207" s="11">
        <v>17</v>
      </c>
      <c r="B207" s="1" t="s">
        <v>1851</v>
      </c>
      <c r="C207" s="1" t="s">
        <v>494</v>
      </c>
      <c r="D207" s="2" t="s">
        <v>1874</v>
      </c>
      <c r="E207" s="2"/>
      <c r="F207" s="2" t="s">
        <v>1853</v>
      </c>
      <c r="G207" s="2" t="s">
        <v>1854</v>
      </c>
      <c r="H207" s="1" t="s">
        <v>1877</v>
      </c>
      <c r="I207" s="2" t="s">
        <v>1878</v>
      </c>
      <c r="J207" s="2" t="s">
        <v>498</v>
      </c>
      <c r="K207" s="1">
        <v>3</v>
      </c>
      <c r="L207" s="7">
        <v>5499</v>
      </c>
      <c r="M207" s="7">
        <v>0</v>
      </c>
      <c r="N207" s="7">
        <f t="shared" si="13"/>
        <v>5499</v>
      </c>
      <c r="O207" s="7">
        <v>5499</v>
      </c>
      <c r="P207" s="13">
        <v>0</v>
      </c>
      <c r="Q207" s="7">
        <f t="shared" si="14"/>
        <v>5499</v>
      </c>
      <c r="R207" s="14" t="s">
        <v>217</v>
      </c>
      <c r="T207" s="70"/>
      <c r="U207" s="70"/>
    </row>
    <row r="208" spans="1:21">
      <c r="A208" s="11">
        <v>18</v>
      </c>
      <c r="B208" s="1" t="s">
        <v>1851</v>
      </c>
      <c r="C208" s="1" t="s">
        <v>494</v>
      </c>
      <c r="D208" s="1" t="s">
        <v>1879</v>
      </c>
      <c r="E208" s="1"/>
      <c r="F208" s="2" t="s">
        <v>1853</v>
      </c>
      <c r="G208" s="2" t="s">
        <v>1854</v>
      </c>
      <c r="H208" s="1" t="s">
        <v>1880</v>
      </c>
      <c r="I208" s="1" t="s">
        <v>1881</v>
      </c>
      <c r="J208" s="1" t="s">
        <v>498</v>
      </c>
      <c r="K208" s="1">
        <v>6</v>
      </c>
      <c r="L208" s="7">
        <v>11066</v>
      </c>
      <c r="M208" s="7">
        <v>0</v>
      </c>
      <c r="N208" s="7">
        <f t="shared" si="13"/>
        <v>11066</v>
      </c>
      <c r="O208" s="7">
        <v>11066</v>
      </c>
      <c r="P208" s="13">
        <v>0</v>
      </c>
      <c r="Q208" s="7">
        <f t="shared" si="14"/>
        <v>11066</v>
      </c>
      <c r="R208" s="14" t="s">
        <v>217</v>
      </c>
      <c r="T208" s="70"/>
      <c r="U208" s="70"/>
    </row>
    <row r="209" spans="1:21">
      <c r="A209" s="11">
        <v>19</v>
      </c>
      <c r="B209" s="1" t="s">
        <v>1851</v>
      </c>
      <c r="C209" s="1" t="s">
        <v>494</v>
      </c>
      <c r="D209" s="1" t="s">
        <v>1882</v>
      </c>
      <c r="E209" s="1"/>
      <c r="F209" s="2" t="s">
        <v>1853</v>
      </c>
      <c r="G209" s="2" t="s">
        <v>1854</v>
      </c>
      <c r="H209" s="1" t="s">
        <v>1883</v>
      </c>
      <c r="I209" s="1">
        <v>21900891</v>
      </c>
      <c r="J209" s="1" t="s">
        <v>498</v>
      </c>
      <c r="K209" s="1">
        <v>3</v>
      </c>
      <c r="L209" s="7">
        <v>1955</v>
      </c>
      <c r="M209" s="7">
        <v>0</v>
      </c>
      <c r="N209" s="7">
        <f t="shared" si="13"/>
        <v>1955</v>
      </c>
      <c r="O209" s="7">
        <v>1955</v>
      </c>
      <c r="P209" s="13">
        <v>0</v>
      </c>
      <c r="Q209" s="7">
        <f t="shared" si="14"/>
        <v>1955</v>
      </c>
      <c r="R209" s="14" t="s">
        <v>217</v>
      </c>
      <c r="T209" s="70"/>
      <c r="U209" s="70"/>
    </row>
    <row r="210" spans="1:21">
      <c r="A210" s="11">
        <v>20</v>
      </c>
      <c r="B210" s="1" t="s">
        <v>1851</v>
      </c>
      <c r="C210" s="1" t="s">
        <v>494</v>
      </c>
      <c r="D210" s="2" t="s">
        <v>1882</v>
      </c>
      <c r="E210" s="1"/>
      <c r="F210" s="2" t="s">
        <v>1853</v>
      </c>
      <c r="G210" s="2" t="s">
        <v>1854</v>
      </c>
      <c r="H210" s="1" t="s">
        <v>1884</v>
      </c>
      <c r="I210" s="1">
        <v>18507502</v>
      </c>
      <c r="J210" s="1" t="s">
        <v>498</v>
      </c>
      <c r="K210" s="1">
        <v>3</v>
      </c>
      <c r="L210" s="7">
        <v>2812</v>
      </c>
      <c r="M210" s="7">
        <v>0</v>
      </c>
      <c r="N210" s="7">
        <f t="shared" si="13"/>
        <v>2812</v>
      </c>
      <c r="O210" s="7">
        <v>2812</v>
      </c>
      <c r="P210" s="13">
        <v>0</v>
      </c>
      <c r="Q210" s="7">
        <f t="shared" si="14"/>
        <v>2812</v>
      </c>
      <c r="R210" s="14" t="s">
        <v>217</v>
      </c>
      <c r="T210" s="70"/>
      <c r="U210" s="70"/>
    </row>
    <row r="211" spans="1:21">
      <c r="A211" s="11">
        <v>21</v>
      </c>
      <c r="B211" s="1" t="s">
        <v>1851</v>
      </c>
      <c r="C211" s="1" t="s">
        <v>494</v>
      </c>
      <c r="D211" s="2" t="s">
        <v>1882</v>
      </c>
      <c r="E211" s="1"/>
      <c r="F211" s="2" t="s">
        <v>1853</v>
      </c>
      <c r="G211" s="2" t="s">
        <v>1854</v>
      </c>
      <c r="H211" s="1" t="s">
        <v>1885</v>
      </c>
      <c r="I211" s="1">
        <v>23572137</v>
      </c>
      <c r="J211" s="1" t="s">
        <v>498</v>
      </c>
      <c r="K211" s="1">
        <v>3</v>
      </c>
      <c r="L211" s="7">
        <v>1634</v>
      </c>
      <c r="M211" s="7">
        <v>0</v>
      </c>
      <c r="N211" s="7">
        <f t="shared" si="13"/>
        <v>1634</v>
      </c>
      <c r="O211" s="7">
        <v>1634</v>
      </c>
      <c r="P211" s="13">
        <v>0</v>
      </c>
      <c r="Q211" s="7">
        <f t="shared" si="14"/>
        <v>1634</v>
      </c>
      <c r="R211" s="14" t="s">
        <v>217</v>
      </c>
      <c r="T211" s="70"/>
      <c r="U211" s="70"/>
    </row>
    <row r="212" spans="1:21">
      <c r="A212" s="11">
        <v>22</v>
      </c>
      <c r="B212" s="1" t="s">
        <v>1851</v>
      </c>
      <c r="C212" s="1" t="s">
        <v>494</v>
      </c>
      <c r="D212" s="2" t="s">
        <v>1882</v>
      </c>
      <c r="E212" s="1"/>
      <c r="F212" s="2" t="s">
        <v>1853</v>
      </c>
      <c r="G212" s="2" t="s">
        <v>1854</v>
      </c>
      <c r="H212" s="1" t="s">
        <v>1886</v>
      </c>
      <c r="I212" s="1">
        <v>21703538</v>
      </c>
      <c r="J212" s="1" t="s">
        <v>498</v>
      </c>
      <c r="K212" s="1">
        <v>3</v>
      </c>
      <c r="L212" s="7">
        <v>1594</v>
      </c>
      <c r="M212" s="7">
        <v>0</v>
      </c>
      <c r="N212" s="7">
        <f t="shared" si="13"/>
        <v>1594</v>
      </c>
      <c r="O212" s="7">
        <v>1594</v>
      </c>
      <c r="P212" s="13">
        <v>0</v>
      </c>
      <c r="Q212" s="7">
        <f t="shared" si="14"/>
        <v>1594</v>
      </c>
      <c r="R212" s="14" t="s">
        <v>217</v>
      </c>
      <c r="T212" s="70"/>
      <c r="U212" s="70"/>
    </row>
    <row r="213" spans="1:21">
      <c r="A213" s="11">
        <v>23</v>
      </c>
      <c r="B213" s="1" t="s">
        <v>1851</v>
      </c>
      <c r="C213" s="1" t="s">
        <v>494</v>
      </c>
      <c r="D213" s="2" t="s">
        <v>1879</v>
      </c>
      <c r="E213" s="1"/>
      <c r="F213" s="2" t="s">
        <v>1853</v>
      </c>
      <c r="G213" s="1" t="s">
        <v>1854</v>
      </c>
      <c r="H213" s="1" t="s">
        <v>1887</v>
      </c>
      <c r="I213" s="1" t="s">
        <v>1888</v>
      </c>
      <c r="J213" s="1" t="s">
        <v>498</v>
      </c>
      <c r="K213" s="1">
        <v>6</v>
      </c>
      <c r="L213" s="7">
        <v>10205</v>
      </c>
      <c r="M213" s="7">
        <v>0</v>
      </c>
      <c r="N213" s="7">
        <f t="shared" si="13"/>
        <v>10205</v>
      </c>
      <c r="O213" s="7">
        <v>10205</v>
      </c>
      <c r="P213" s="13">
        <v>0</v>
      </c>
      <c r="Q213" s="7">
        <f t="shared" si="14"/>
        <v>10205</v>
      </c>
      <c r="R213" s="14" t="s">
        <v>217</v>
      </c>
      <c r="T213" s="70"/>
      <c r="U213" s="70"/>
    </row>
    <row r="214" spans="1:21">
      <c r="A214" s="11">
        <v>24</v>
      </c>
      <c r="B214" s="1" t="s">
        <v>1851</v>
      </c>
      <c r="C214" s="1" t="s">
        <v>494</v>
      </c>
      <c r="D214" s="2" t="s">
        <v>1879</v>
      </c>
      <c r="E214" s="1"/>
      <c r="F214" s="2" t="s">
        <v>1853</v>
      </c>
      <c r="G214" s="1" t="s">
        <v>1854</v>
      </c>
      <c r="H214" s="1" t="s">
        <v>1889</v>
      </c>
      <c r="I214" s="1" t="s">
        <v>1890</v>
      </c>
      <c r="J214" s="1" t="s">
        <v>498</v>
      </c>
      <c r="K214" s="1">
        <v>6</v>
      </c>
      <c r="L214" s="7">
        <v>6409</v>
      </c>
      <c r="M214" s="7">
        <v>0</v>
      </c>
      <c r="N214" s="7">
        <f t="shared" si="13"/>
        <v>6409</v>
      </c>
      <c r="O214" s="7">
        <v>6409</v>
      </c>
      <c r="P214" s="13">
        <v>0</v>
      </c>
      <c r="Q214" s="7">
        <f t="shared" si="14"/>
        <v>6409</v>
      </c>
      <c r="R214" s="14" t="s">
        <v>217</v>
      </c>
      <c r="T214" s="70"/>
      <c r="U214" s="70"/>
    </row>
    <row r="215" spans="1:21">
      <c r="A215" s="11">
        <v>25</v>
      </c>
      <c r="B215" s="1" t="s">
        <v>1851</v>
      </c>
      <c r="C215" s="1" t="s">
        <v>494</v>
      </c>
      <c r="D215" s="1" t="s">
        <v>1891</v>
      </c>
      <c r="E215" s="1"/>
      <c r="F215" s="2" t="s">
        <v>1853</v>
      </c>
      <c r="G215" s="2" t="s">
        <v>1892</v>
      </c>
      <c r="H215" s="1" t="s">
        <v>1893</v>
      </c>
      <c r="I215" s="1">
        <v>70511184</v>
      </c>
      <c r="J215" s="1" t="s">
        <v>498</v>
      </c>
      <c r="K215" s="1">
        <v>6</v>
      </c>
      <c r="L215" s="7">
        <v>6705</v>
      </c>
      <c r="M215" s="7">
        <v>0</v>
      </c>
      <c r="N215" s="7">
        <f t="shared" si="13"/>
        <v>6705</v>
      </c>
      <c r="O215" s="7">
        <v>6705</v>
      </c>
      <c r="P215" s="13">
        <v>0</v>
      </c>
      <c r="Q215" s="7">
        <f t="shared" si="14"/>
        <v>6705</v>
      </c>
      <c r="R215" s="14" t="s">
        <v>217</v>
      </c>
      <c r="T215" s="70"/>
      <c r="U215" s="70"/>
    </row>
    <row r="216" spans="1:21">
      <c r="A216" s="11">
        <v>26</v>
      </c>
      <c r="B216" s="1" t="s">
        <v>1851</v>
      </c>
      <c r="C216" s="1" t="s">
        <v>494</v>
      </c>
      <c r="D216" s="2" t="s">
        <v>1891</v>
      </c>
      <c r="E216" s="1"/>
      <c r="F216" s="2" t="s">
        <v>1853</v>
      </c>
      <c r="G216" s="1" t="s">
        <v>1892</v>
      </c>
      <c r="H216" s="1" t="s">
        <v>1894</v>
      </c>
      <c r="I216" s="1">
        <v>27687718</v>
      </c>
      <c r="J216" s="1" t="s">
        <v>498</v>
      </c>
      <c r="K216" s="1">
        <v>3</v>
      </c>
      <c r="L216" s="7">
        <v>7899</v>
      </c>
      <c r="M216" s="7">
        <v>0</v>
      </c>
      <c r="N216" s="7">
        <f t="shared" si="13"/>
        <v>7899</v>
      </c>
      <c r="O216" s="7">
        <v>7899</v>
      </c>
      <c r="P216" s="13">
        <v>0</v>
      </c>
      <c r="Q216" s="7">
        <f t="shared" si="14"/>
        <v>7899</v>
      </c>
      <c r="R216" s="14" t="s">
        <v>217</v>
      </c>
      <c r="T216" s="70"/>
      <c r="U216" s="70"/>
    </row>
    <row r="217" spans="1:21">
      <c r="A217" s="11">
        <v>27</v>
      </c>
      <c r="B217" s="1" t="s">
        <v>1851</v>
      </c>
      <c r="C217" s="1" t="s">
        <v>494</v>
      </c>
      <c r="D217" s="1" t="s">
        <v>1895</v>
      </c>
      <c r="E217" s="1"/>
      <c r="F217" s="2" t="s">
        <v>1853</v>
      </c>
      <c r="G217" s="1" t="s">
        <v>1892</v>
      </c>
      <c r="H217" s="1" t="s">
        <v>1896</v>
      </c>
      <c r="I217" s="1" t="s">
        <v>1897</v>
      </c>
      <c r="J217" s="1" t="s">
        <v>498</v>
      </c>
      <c r="K217" s="1">
        <v>6</v>
      </c>
      <c r="L217" s="7">
        <v>32690</v>
      </c>
      <c r="M217" s="7">
        <v>0</v>
      </c>
      <c r="N217" s="7">
        <f t="shared" si="13"/>
        <v>32690</v>
      </c>
      <c r="O217" s="7">
        <v>32690</v>
      </c>
      <c r="P217" s="13">
        <v>0</v>
      </c>
      <c r="Q217" s="7">
        <f t="shared" si="14"/>
        <v>32690</v>
      </c>
      <c r="R217" s="14" t="s">
        <v>217</v>
      </c>
      <c r="T217" s="70"/>
      <c r="U217" s="70"/>
    </row>
    <row r="218" spans="1:21">
      <c r="A218" s="11">
        <v>28</v>
      </c>
      <c r="B218" s="1" t="s">
        <v>1851</v>
      </c>
      <c r="C218" s="1" t="s">
        <v>494</v>
      </c>
      <c r="D218" s="1" t="s">
        <v>1898</v>
      </c>
      <c r="E218" s="1"/>
      <c r="F218" s="2" t="s">
        <v>1853</v>
      </c>
      <c r="G218" s="1" t="s">
        <v>1892</v>
      </c>
      <c r="H218" s="1" t="s">
        <v>1899</v>
      </c>
      <c r="I218" s="1">
        <v>20688726</v>
      </c>
      <c r="J218" s="1" t="s">
        <v>498</v>
      </c>
      <c r="K218" s="1">
        <v>3</v>
      </c>
      <c r="L218" s="7">
        <v>5090</v>
      </c>
      <c r="M218" s="7">
        <v>0</v>
      </c>
      <c r="N218" s="7">
        <f t="shared" si="13"/>
        <v>5090</v>
      </c>
      <c r="O218" s="7">
        <v>5090</v>
      </c>
      <c r="P218" s="13">
        <v>0</v>
      </c>
      <c r="Q218" s="7">
        <f t="shared" si="14"/>
        <v>5090</v>
      </c>
      <c r="R218" s="14" t="s">
        <v>217</v>
      </c>
      <c r="T218" s="70"/>
      <c r="U218" s="70"/>
    </row>
    <row r="219" spans="1:21">
      <c r="A219" s="11">
        <v>29</v>
      </c>
      <c r="B219" s="1" t="s">
        <v>1851</v>
      </c>
      <c r="C219" s="1" t="s">
        <v>494</v>
      </c>
      <c r="D219" s="1" t="s">
        <v>1898</v>
      </c>
      <c r="E219" s="1"/>
      <c r="F219" s="2" t="s">
        <v>1853</v>
      </c>
      <c r="G219" s="1" t="s">
        <v>1892</v>
      </c>
      <c r="H219" s="1" t="s">
        <v>1900</v>
      </c>
      <c r="I219" s="1">
        <v>21012846</v>
      </c>
      <c r="J219" s="1" t="s">
        <v>498</v>
      </c>
      <c r="K219" s="1">
        <v>3</v>
      </c>
      <c r="L219" s="7">
        <v>6823</v>
      </c>
      <c r="M219" s="7">
        <v>0</v>
      </c>
      <c r="N219" s="7">
        <f t="shared" si="13"/>
        <v>6823</v>
      </c>
      <c r="O219" s="7">
        <v>6823</v>
      </c>
      <c r="P219" s="13">
        <v>0</v>
      </c>
      <c r="Q219" s="7">
        <f t="shared" si="14"/>
        <v>6823</v>
      </c>
      <c r="R219" s="14" t="s">
        <v>217</v>
      </c>
      <c r="T219" s="70"/>
      <c r="U219" s="70"/>
    </row>
    <row r="220" spans="1:21">
      <c r="A220" s="11">
        <v>30</v>
      </c>
      <c r="B220" s="1" t="s">
        <v>1851</v>
      </c>
      <c r="C220" s="1" t="s">
        <v>494</v>
      </c>
      <c r="D220" s="1" t="s">
        <v>1172</v>
      </c>
      <c r="E220" s="1"/>
      <c r="F220" s="2" t="s">
        <v>1901</v>
      </c>
      <c r="G220" s="1" t="s">
        <v>1902</v>
      </c>
      <c r="H220" s="1" t="s">
        <v>1903</v>
      </c>
      <c r="I220" s="1" t="s">
        <v>1904</v>
      </c>
      <c r="J220" s="1" t="s">
        <v>498</v>
      </c>
      <c r="K220" s="1">
        <v>3</v>
      </c>
      <c r="L220" s="7">
        <v>5718</v>
      </c>
      <c r="M220" s="7">
        <v>0</v>
      </c>
      <c r="N220" s="7">
        <f t="shared" si="13"/>
        <v>5718</v>
      </c>
      <c r="O220" s="7">
        <v>5718</v>
      </c>
      <c r="P220" s="13">
        <v>0</v>
      </c>
      <c r="Q220" s="7">
        <f t="shared" si="14"/>
        <v>5718</v>
      </c>
      <c r="R220" s="14" t="s">
        <v>217</v>
      </c>
      <c r="T220" s="70"/>
      <c r="U220" s="70"/>
    </row>
    <row r="221" spans="1:21">
      <c r="A221" s="11">
        <v>31</v>
      </c>
      <c r="B221" s="1" t="s">
        <v>1851</v>
      </c>
      <c r="C221" s="1" t="s">
        <v>494</v>
      </c>
      <c r="D221" s="1" t="s">
        <v>1172</v>
      </c>
      <c r="E221" s="1"/>
      <c r="F221" s="2" t="s">
        <v>1901</v>
      </c>
      <c r="G221" s="2" t="s">
        <v>1902</v>
      </c>
      <c r="H221" s="1" t="s">
        <v>1905</v>
      </c>
      <c r="I221" s="1" t="s">
        <v>1906</v>
      </c>
      <c r="J221" s="1" t="s">
        <v>498</v>
      </c>
      <c r="K221" s="1">
        <v>3</v>
      </c>
      <c r="L221" s="7">
        <v>5691</v>
      </c>
      <c r="M221" s="7">
        <v>0</v>
      </c>
      <c r="N221" s="7">
        <f t="shared" si="13"/>
        <v>5691</v>
      </c>
      <c r="O221" s="7">
        <v>5691</v>
      </c>
      <c r="P221" s="13">
        <v>0</v>
      </c>
      <c r="Q221" s="7">
        <f t="shared" si="14"/>
        <v>5691</v>
      </c>
      <c r="R221" s="14" t="s">
        <v>217</v>
      </c>
      <c r="T221" s="70"/>
      <c r="U221" s="70"/>
    </row>
    <row r="222" spans="1:21">
      <c r="A222" s="11">
        <v>32</v>
      </c>
      <c r="B222" s="1" t="s">
        <v>1851</v>
      </c>
      <c r="C222" s="1" t="s">
        <v>494</v>
      </c>
      <c r="D222" s="1" t="s">
        <v>1895</v>
      </c>
      <c r="E222" s="1"/>
      <c r="F222" s="2" t="s">
        <v>1853</v>
      </c>
      <c r="G222" s="2" t="s">
        <v>1892</v>
      </c>
      <c r="H222" s="1" t="s">
        <v>1907</v>
      </c>
      <c r="I222" s="1">
        <v>12015665</v>
      </c>
      <c r="J222" s="1" t="s">
        <v>498</v>
      </c>
      <c r="K222" s="1">
        <v>3</v>
      </c>
      <c r="L222" s="7">
        <v>3292</v>
      </c>
      <c r="M222" s="7">
        <v>0</v>
      </c>
      <c r="N222" s="7">
        <f t="shared" si="13"/>
        <v>3292</v>
      </c>
      <c r="O222" s="7">
        <v>3292</v>
      </c>
      <c r="P222" s="13">
        <v>0</v>
      </c>
      <c r="Q222" s="7">
        <f t="shared" si="14"/>
        <v>3292</v>
      </c>
      <c r="R222" s="14" t="s">
        <v>217</v>
      </c>
      <c r="T222" s="70"/>
      <c r="U222" s="70"/>
    </row>
    <row r="223" spans="1:21">
      <c r="A223" s="11">
        <v>33</v>
      </c>
      <c r="B223" s="1" t="s">
        <v>1851</v>
      </c>
      <c r="C223" s="1" t="s">
        <v>494</v>
      </c>
      <c r="D223" s="1" t="s">
        <v>1908</v>
      </c>
      <c r="E223" s="1"/>
      <c r="F223" s="2" t="s">
        <v>1853</v>
      </c>
      <c r="G223" s="1" t="s">
        <v>1854</v>
      </c>
      <c r="H223" s="1" t="s">
        <v>1909</v>
      </c>
      <c r="I223" s="1">
        <v>19530676</v>
      </c>
      <c r="J223" s="1" t="s">
        <v>498</v>
      </c>
      <c r="K223" s="1">
        <v>3</v>
      </c>
      <c r="L223" s="7">
        <v>5465</v>
      </c>
      <c r="M223" s="7">
        <v>0</v>
      </c>
      <c r="N223" s="7">
        <f t="shared" si="13"/>
        <v>5465</v>
      </c>
      <c r="O223" s="7">
        <v>5465</v>
      </c>
      <c r="P223" s="13">
        <v>0</v>
      </c>
      <c r="Q223" s="7">
        <f t="shared" si="14"/>
        <v>5465</v>
      </c>
      <c r="R223" s="14" t="s">
        <v>217</v>
      </c>
      <c r="T223" s="70"/>
      <c r="U223" s="70"/>
    </row>
    <row r="224" spans="1:21">
      <c r="A224" s="11">
        <v>34</v>
      </c>
      <c r="B224" s="1" t="s">
        <v>1851</v>
      </c>
      <c r="C224" s="1" t="s">
        <v>494</v>
      </c>
      <c r="D224" s="1" t="s">
        <v>1852</v>
      </c>
      <c r="E224" s="1"/>
      <c r="F224" s="2" t="s">
        <v>1853</v>
      </c>
      <c r="G224" s="2" t="s">
        <v>1854</v>
      </c>
      <c r="H224" s="1" t="s">
        <v>1910</v>
      </c>
      <c r="I224" s="1">
        <v>22873080</v>
      </c>
      <c r="J224" s="1" t="s">
        <v>498</v>
      </c>
      <c r="K224" s="1">
        <v>4</v>
      </c>
      <c r="L224" s="7">
        <v>9742</v>
      </c>
      <c r="M224" s="7">
        <v>0</v>
      </c>
      <c r="N224" s="7">
        <f t="shared" si="13"/>
        <v>9742</v>
      </c>
      <c r="O224" s="7">
        <v>9742</v>
      </c>
      <c r="P224" s="13">
        <v>0</v>
      </c>
      <c r="Q224" s="7">
        <f t="shared" si="14"/>
        <v>9742</v>
      </c>
      <c r="R224" s="14" t="s">
        <v>217</v>
      </c>
      <c r="T224" s="70"/>
      <c r="U224" s="70"/>
    </row>
    <row r="225" spans="1:21">
      <c r="A225" s="11">
        <v>35</v>
      </c>
      <c r="B225" s="1" t="s">
        <v>1851</v>
      </c>
      <c r="C225" s="1" t="s">
        <v>494</v>
      </c>
      <c r="D225" s="2" t="s">
        <v>1895</v>
      </c>
      <c r="E225" s="1"/>
      <c r="F225" s="1" t="s">
        <v>1853</v>
      </c>
      <c r="G225" s="1" t="s">
        <v>1892</v>
      </c>
      <c r="H225" s="1" t="s">
        <v>1911</v>
      </c>
      <c r="I225" s="1">
        <v>24695402</v>
      </c>
      <c r="J225" s="1" t="s">
        <v>498</v>
      </c>
      <c r="K225" s="1">
        <v>3</v>
      </c>
      <c r="L225" s="7">
        <v>7141</v>
      </c>
      <c r="M225" s="7">
        <v>0</v>
      </c>
      <c r="N225" s="7">
        <f t="shared" si="13"/>
        <v>7141</v>
      </c>
      <c r="O225" s="7">
        <v>7141</v>
      </c>
      <c r="P225" s="13">
        <v>0</v>
      </c>
      <c r="Q225" s="7">
        <f t="shared" si="14"/>
        <v>7141</v>
      </c>
      <c r="R225" s="14" t="s">
        <v>217</v>
      </c>
      <c r="T225" s="70"/>
      <c r="U225" s="70"/>
    </row>
    <row r="226" spans="1:21">
      <c r="A226" s="11">
        <v>36</v>
      </c>
      <c r="B226" s="1" t="s">
        <v>1851</v>
      </c>
      <c r="C226" s="1" t="s">
        <v>494</v>
      </c>
      <c r="D226" s="2" t="s">
        <v>1852</v>
      </c>
      <c r="E226" s="1"/>
      <c r="F226" s="1" t="s">
        <v>1853</v>
      </c>
      <c r="G226" s="1" t="s">
        <v>1854</v>
      </c>
      <c r="H226" s="1" t="s">
        <v>1912</v>
      </c>
      <c r="I226" s="1">
        <v>22548590</v>
      </c>
      <c r="J226" s="1" t="s">
        <v>498</v>
      </c>
      <c r="K226" s="1">
        <v>3</v>
      </c>
      <c r="L226" s="7">
        <v>5841</v>
      </c>
      <c r="M226" s="7">
        <v>0</v>
      </c>
      <c r="N226" s="7">
        <f t="shared" si="13"/>
        <v>5841</v>
      </c>
      <c r="O226" s="7">
        <v>5841</v>
      </c>
      <c r="P226" s="13">
        <v>0</v>
      </c>
      <c r="Q226" s="7">
        <f t="shared" si="14"/>
        <v>5841</v>
      </c>
      <c r="R226" s="14" t="s">
        <v>217</v>
      </c>
      <c r="T226" s="70"/>
      <c r="U226" s="70"/>
    </row>
    <row r="227" spans="1:21">
      <c r="A227" s="11">
        <v>37</v>
      </c>
      <c r="B227" s="1" t="s">
        <v>1851</v>
      </c>
      <c r="C227" s="1" t="s">
        <v>494</v>
      </c>
      <c r="D227" s="2" t="s">
        <v>1913</v>
      </c>
      <c r="E227" s="1"/>
      <c r="F227" s="1" t="s">
        <v>1853</v>
      </c>
      <c r="G227" s="1" t="s">
        <v>1854</v>
      </c>
      <c r="H227" s="1" t="s">
        <v>1914</v>
      </c>
      <c r="I227" s="2" t="s">
        <v>1915</v>
      </c>
      <c r="J227" s="2" t="s">
        <v>498</v>
      </c>
      <c r="K227" s="1">
        <v>3</v>
      </c>
      <c r="L227" s="7">
        <v>17451</v>
      </c>
      <c r="M227" s="7">
        <v>0</v>
      </c>
      <c r="N227" s="7">
        <f t="shared" si="13"/>
        <v>17451</v>
      </c>
      <c r="O227" s="7">
        <v>17451</v>
      </c>
      <c r="P227" s="13">
        <v>0</v>
      </c>
      <c r="Q227" s="7">
        <f t="shared" si="14"/>
        <v>17451</v>
      </c>
      <c r="R227" s="14" t="s">
        <v>217</v>
      </c>
      <c r="T227" s="70"/>
      <c r="U227" s="70"/>
    </row>
    <row r="228" spans="1:21">
      <c r="A228" s="11">
        <v>38</v>
      </c>
      <c r="B228" s="1" t="s">
        <v>1851</v>
      </c>
      <c r="C228" s="1" t="s">
        <v>494</v>
      </c>
      <c r="D228" s="2" t="s">
        <v>1913</v>
      </c>
      <c r="E228" s="1"/>
      <c r="F228" s="1" t="s">
        <v>1853</v>
      </c>
      <c r="G228" s="1" t="s">
        <v>1854</v>
      </c>
      <c r="H228" s="1" t="s">
        <v>1916</v>
      </c>
      <c r="I228" s="2">
        <v>24498348</v>
      </c>
      <c r="J228" s="2" t="s">
        <v>498</v>
      </c>
      <c r="K228" s="1">
        <v>3</v>
      </c>
      <c r="L228" s="7">
        <v>11607</v>
      </c>
      <c r="M228" s="7">
        <v>0</v>
      </c>
      <c r="N228" s="7">
        <f t="shared" si="13"/>
        <v>11607</v>
      </c>
      <c r="O228" s="7">
        <v>11607</v>
      </c>
      <c r="P228" s="13">
        <v>0</v>
      </c>
      <c r="Q228" s="7">
        <f t="shared" si="14"/>
        <v>11607</v>
      </c>
      <c r="R228" s="14" t="s">
        <v>217</v>
      </c>
      <c r="T228" s="70"/>
      <c r="U228" s="70"/>
    </row>
    <row r="229" spans="1:21">
      <c r="A229" s="11">
        <v>39</v>
      </c>
      <c r="B229" s="1" t="s">
        <v>1851</v>
      </c>
      <c r="C229" s="1" t="s">
        <v>494</v>
      </c>
      <c r="D229" s="2" t="s">
        <v>1917</v>
      </c>
      <c r="E229" s="1"/>
      <c r="F229" s="1" t="s">
        <v>1853</v>
      </c>
      <c r="G229" s="1" t="s">
        <v>1892</v>
      </c>
      <c r="H229" s="1" t="s">
        <v>1918</v>
      </c>
      <c r="I229" s="1">
        <v>26222510</v>
      </c>
      <c r="J229" s="1" t="s">
        <v>498</v>
      </c>
      <c r="K229" s="1">
        <v>3</v>
      </c>
      <c r="L229" s="7">
        <v>3784</v>
      </c>
      <c r="M229" s="7">
        <v>0</v>
      </c>
      <c r="N229" s="7">
        <f t="shared" si="13"/>
        <v>3784</v>
      </c>
      <c r="O229" s="7">
        <v>3784</v>
      </c>
      <c r="P229" s="13">
        <v>0</v>
      </c>
      <c r="Q229" s="7">
        <f t="shared" si="14"/>
        <v>3784</v>
      </c>
      <c r="R229" s="14" t="s">
        <v>217</v>
      </c>
      <c r="T229" s="70"/>
      <c r="U229" s="70"/>
    </row>
    <row r="230" spans="1:21">
      <c r="A230" s="11">
        <v>40</v>
      </c>
      <c r="B230" s="1" t="s">
        <v>1851</v>
      </c>
      <c r="C230" s="1" t="s">
        <v>494</v>
      </c>
      <c r="D230" s="2" t="s">
        <v>1919</v>
      </c>
      <c r="E230" s="1"/>
      <c r="F230" s="1" t="s">
        <v>1853</v>
      </c>
      <c r="G230" s="1" t="s">
        <v>1854</v>
      </c>
      <c r="H230" s="1" t="s">
        <v>1920</v>
      </c>
      <c r="I230" s="1">
        <v>20553013</v>
      </c>
      <c r="J230" s="1" t="s">
        <v>498</v>
      </c>
      <c r="K230" s="1">
        <v>3</v>
      </c>
      <c r="L230" s="7">
        <v>5005</v>
      </c>
      <c r="M230" s="7">
        <v>0</v>
      </c>
      <c r="N230" s="7">
        <f t="shared" si="13"/>
        <v>5005</v>
      </c>
      <c r="O230" s="7">
        <v>5005</v>
      </c>
      <c r="P230" s="13">
        <v>0</v>
      </c>
      <c r="Q230" s="7">
        <f t="shared" si="14"/>
        <v>5005</v>
      </c>
      <c r="R230" s="14" t="s">
        <v>217</v>
      </c>
      <c r="T230" s="70"/>
      <c r="U230" s="70"/>
    </row>
    <row r="231" spans="1:21">
      <c r="A231" s="11">
        <v>41</v>
      </c>
      <c r="B231" s="1" t="s">
        <v>1851</v>
      </c>
      <c r="C231" s="1" t="s">
        <v>494</v>
      </c>
      <c r="D231" s="2" t="s">
        <v>1919</v>
      </c>
      <c r="E231" s="1"/>
      <c r="F231" s="1" t="s">
        <v>1853</v>
      </c>
      <c r="G231" s="1" t="s">
        <v>1854</v>
      </c>
      <c r="H231" s="1" t="s">
        <v>1921</v>
      </c>
      <c r="I231" s="1">
        <v>25727318</v>
      </c>
      <c r="J231" s="1" t="s">
        <v>498</v>
      </c>
      <c r="K231" s="1">
        <v>3</v>
      </c>
      <c r="L231" s="7">
        <v>5735</v>
      </c>
      <c r="M231" s="7">
        <v>0</v>
      </c>
      <c r="N231" s="7">
        <f t="shared" si="13"/>
        <v>5735</v>
      </c>
      <c r="O231" s="7">
        <v>5735</v>
      </c>
      <c r="P231" s="13">
        <v>0</v>
      </c>
      <c r="Q231" s="7">
        <f t="shared" si="14"/>
        <v>5735</v>
      </c>
      <c r="R231" s="14" t="s">
        <v>217</v>
      </c>
      <c r="T231" s="70"/>
      <c r="U231" s="70"/>
    </row>
    <row r="232" spans="1:21" s="40" customFormat="1">
      <c r="A232" s="11">
        <v>42</v>
      </c>
      <c r="B232" s="1" t="s">
        <v>1851</v>
      </c>
      <c r="C232" s="1" t="s">
        <v>494</v>
      </c>
      <c r="D232" s="2" t="s">
        <v>1919</v>
      </c>
      <c r="E232" s="1"/>
      <c r="F232" s="1" t="s">
        <v>1853</v>
      </c>
      <c r="G232" s="1" t="s">
        <v>1854</v>
      </c>
      <c r="H232" s="1" t="s">
        <v>1922</v>
      </c>
      <c r="I232" s="1">
        <v>14281321</v>
      </c>
      <c r="J232" s="1" t="s">
        <v>498</v>
      </c>
      <c r="K232" s="1">
        <v>3</v>
      </c>
      <c r="L232" s="7">
        <v>4542</v>
      </c>
      <c r="M232" s="7">
        <v>0</v>
      </c>
      <c r="N232" s="7">
        <f t="shared" si="13"/>
        <v>4542</v>
      </c>
      <c r="O232" s="7">
        <v>4542</v>
      </c>
      <c r="P232" s="13">
        <v>0</v>
      </c>
      <c r="Q232" s="7">
        <f t="shared" si="14"/>
        <v>4542</v>
      </c>
      <c r="R232" s="14" t="s">
        <v>217</v>
      </c>
      <c r="T232" s="70"/>
      <c r="U232" s="70"/>
    </row>
    <row r="233" spans="1:21">
      <c r="A233" s="11">
        <v>43</v>
      </c>
      <c r="B233" s="1" t="s">
        <v>1851</v>
      </c>
      <c r="C233" s="1" t="s">
        <v>494</v>
      </c>
      <c r="D233" s="2" t="s">
        <v>1923</v>
      </c>
      <c r="E233" s="1">
        <v>2</v>
      </c>
      <c r="F233" s="1" t="s">
        <v>1901</v>
      </c>
      <c r="G233" s="1" t="s">
        <v>1902</v>
      </c>
      <c r="H233" s="1" t="s">
        <v>1924</v>
      </c>
      <c r="I233" s="1">
        <v>21031562</v>
      </c>
      <c r="J233" s="1" t="s">
        <v>498</v>
      </c>
      <c r="K233" s="1">
        <v>3</v>
      </c>
      <c r="L233" s="7">
        <v>3184</v>
      </c>
      <c r="M233" s="7">
        <v>0</v>
      </c>
      <c r="N233" s="7">
        <f t="shared" si="13"/>
        <v>3184</v>
      </c>
      <c r="O233" s="7">
        <v>3184</v>
      </c>
      <c r="P233" s="13">
        <v>0</v>
      </c>
      <c r="Q233" s="7">
        <f t="shared" si="14"/>
        <v>3184</v>
      </c>
      <c r="R233" s="14" t="s">
        <v>217</v>
      </c>
      <c r="T233" s="70"/>
      <c r="U233" s="70"/>
    </row>
    <row r="234" spans="1:21">
      <c r="A234" s="11">
        <v>44</v>
      </c>
      <c r="B234" s="1" t="s">
        <v>1851</v>
      </c>
      <c r="C234" s="1" t="s">
        <v>494</v>
      </c>
      <c r="D234" s="1" t="s">
        <v>1923</v>
      </c>
      <c r="E234" s="1">
        <v>1</v>
      </c>
      <c r="F234" s="1" t="s">
        <v>1901</v>
      </c>
      <c r="G234" s="1" t="s">
        <v>1902</v>
      </c>
      <c r="H234" s="1" t="s">
        <v>1925</v>
      </c>
      <c r="I234" s="1">
        <v>22350573</v>
      </c>
      <c r="J234" s="1" t="s">
        <v>498</v>
      </c>
      <c r="K234" s="1">
        <v>3</v>
      </c>
      <c r="L234" s="7">
        <v>3322</v>
      </c>
      <c r="M234" s="7">
        <v>0</v>
      </c>
      <c r="N234" s="7">
        <f t="shared" si="13"/>
        <v>3322</v>
      </c>
      <c r="O234" s="7">
        <v>3322</v>
      </c>
      <c r="P234" s="13">
        <v>0</v>
      </c>
      <c r="Q234" s="7">
        <f t="shared" si="14"/>
        <v>3322</v>
      </c>
      <c r="R234" s="14" t="s">
        <v>217</v>
      </c>
      <c r="T234" s="70"/>
      <c r="U234" s="70"/>
    </row>
    <row r="235" spans="1:21">
      <c r="A235" s="11">
        <v>45</v>
      </c>
      <c r="B235" s="1" t="s">
        <v>1851</v>
      </c>
      <c r="C235" s="1" t="s">
        <v>494</v>
      </c>
      <c r="D235" s="1" t="s">
        <v>1923</v>
      </c>
      <c r="E235" s="1"/>
      <c r="F235" s="1" t="s">
        <v>1901</v>
      </c>
      <c r="G235" s="1" t="s">
        <v>1902</v>
      </c>
      <c r="H235" s="1" t="s">
        <v>1926</v>
      </c>
      <c r="I235" s="1">
        <v>21095801</v>
      </c>
      <c r="J235" s="1" t="s">
        <v>498</v>
      </c>
      <c r="K235" s="1">
        <v>3</v>
      </c>
      <c r="L235" s="7">
        <v>4098</v>
      </c>
      <c r="M235" s="7">
        <v>0</v>
      </c>
      <c r="N235" s="7">
        <f t="shared" si="13"/>
        <v>4098</v>
      </c>
      <c r="O235" s="7">
        <v>4098</v>
      </c>
      <c r="P235" s="13">
        <v>0</v>
      </c>
      <c r="Q235" s="7">
        <f t="shared" ref="Q235:Q244" si="15">O235+P235</f>
        <v>4098</v>
      </c>
      <c r="R235" s="14" t="s">
        <v>217</v>
      </c>
      <c r="T235" s="70"/>
      <c r="U235" s="70"/>
    </row>
    <row r="236" spans="1:21">
      <c r="A236" s="11">
        <v>46</v>
      </c>
      <c r="B236" s="1" t="s">
        <v>1851</v>
      </c>
      <c r="C236" s="1" t="s">
        <v>494</v>
      </c>
      <c r="D236" s="1" t="s">
        <v>1172</v>
      </c>
      <c r="E236" s="1"/>
      <c r="F236" s="1" t="s">
        <v>1901</v>
      </c>
      <c r="G236" s="1" t="s">
        <v>1902</v>
      </c>
      <c r="H236" s="1" t="s">
        <v>1927</v>
      </c>
      <c r="I236" s="1">
        <v>26332088</v>
      </c>
      <c r="J236" s="1" t="s">
        <v>498</v>
      </c>
      <c r="K236" s="1">
        <v>3</v>
      </c>
      <c r="L236" s="7">
        <v>7747</v>
      </c>
      <c r="M236" s="7">
        <v>0</v>
      </c>
      <c r="N236" s="7">
        <f t="shared" si="13"/>
        <v>7747</v>
      </c>
      <c r="O236" s="7">
        <v>7747</v>
      </c>
      <c r="P236" s="13">
        <v>0</v>
      </c>
      <c r="Q236" s="7">
        <f t="shared" si="15"/>
        <v>7747</v>
      </c>
      <c r="R236" s="14" t="s">
        <v>217</v>
      </c>
      <c r="T236" s="70"/>
      <c r="U236" s="70"/>
    </row>
    <row r="237" spans="1:21">
      <c r="A237" s="11">
        <v>47</v>
      </c>
      <c r="B237" s="1" t="s">
        <v>1851</v>
      </c>
      <c r="C237" s="1" t="s">
        <v>494</v>
      </c>
      <c r="D237" s="1" t="s">
        <v>1928</v>
      </c>
      <c r="E237" s="1"/>
      <c r="F237" s="1" t="s">
        <v>1901</v>
      </c>
      <c r="G237" s="1" t="s">
        <v>1902</v>
      </c>
      <c r="H237" s="1" t="s">
        <v>1929</v>
      </c>
      <c r="I237" s="1">
        <v>23749744</v>
      </c>
      <c r="J237" s="1" t="s">
        <v>498</v>
      </c>
      <c r="K237" s="1">
        <v>4</v>
      </c>
      <c r="L237" s="7">
        <v>6068</v>
      </c>
      <c r="M237" s="7">
        <v>0</v>
      </c>
      <c r="N237" s="7">
        <f t="shared" si="13"/>
        <v>6068</v>
      </c>
      <c r="O237" s="7">
        <v>6068</v>
      </c>
      <c r="P237" s="13">
        <v>0</v>
      </c>
      <c r="Q237" s="7">
        <f t="shared" si="15"/>
        <v>6068</v>
      </c>
      <c r="R237" s="14" t="s">
        <v>217</v>
      </c>
      <c r="T237" s="70"/>
      <c r="U237" s="70"/>
    </row>
    <row r="238" spans="1:21">
      <c r="A238" s="11">
        <v>48</v>
      </c>
      <c r="B238" s="1" t="s">
        <v>1851</v>
      </c>
      <c r="C238" s="1" t="s">
        <v>494</v>
      </c>
      <c r="D238" s="1" t="s">
        <v>1928</v>
      </c>
      <c r="E238" s="1"/>
      <c r="F238" s="1" t="s">
        <v>1901</v>
      </c>
      <c r="G238" s="1" t="s">
        <v>1902</v>
      </c>
      <c r="H238" s="1" t="s">
        <v>1930</v>
      </c>
      <c r="I238" s="1">
        <v>21900692</v>
      </c>
      <c r="J238" s="1" t="s">
        <v>498</v>
      </c>
      <c r="K238" s="1">
        <v>4</v>
      </c>
      <c r="L238" s="7">
        <v>4754</v>
      </c>
      <c r="M238" s="7">
        <v>0</v>
      </c>
      <c r="N238" s="7">
        <f t="shared" si="13"/>
        <v>4754</v>
      </c>
      <c r="O238" s="7">
        <v>4754</v>
      </c>
      <c r="P238" s="13">
        <v>0</v>
      </c>
      <c r="Q238" s="7">
        <f t="shared" si="15"/>
        <v>4754</v>
      </c>
      <c r="R238" s="14" t="s">
        <v>217</v>
      </c>
      <c r="T238" s="70"/>
      <c r="U238" s="70"/>
    </row>
    <row r="239" spans="1:21">
      <c r="A239" s="11">
        <v>49</v>
      </c>
      <c r="B239" s="1" t="s">
        <v>1851</v>
      </c>
      <c r="C239" s="1" t="s">
        <v>494</v>
      </c>
      <c r="D239" s="1" t="s">
        <v>1928</v>
      </c>
      <c r="E239" s="1"/>
      <c r="F239" s="1" t="s">
        <v>1901</v>
      </c>
      <c r="G239" s="1" t="s">
        <v>1902</v>
      </c>
      <c r="H239" s="1" t="s">
        <v>1931</v>
      </c>
      <c r="I239" s="1" t="s">
        <v>1932</v>
      </c>
      <c r="J239" s="1" t="s">
        <v>498</v>
      </c>
      <c r="K239" s="1">
        <v>3</v>
      </c>
      <c r="L239" s="7">
        <v>2840</v>
      </c>
      <c r="M239" s="7">
        <v>0</v>
      </c>
      <c r="N239" s="7">
        <f t="shared" si="13"/>
        <v>2840</v>
      </c>
      <c r="O239" s="7">
        <v>2840</v>
      </c>
      <c r="P239" s="13">
        <v>0</v>
      </c>
      <c r="Q239" s="7">
        <f t="shared" si="15"/>
        <v>2840</v>
      </c>
      <c r="R239" s="14" t="s">
        <v>217</v>
      </c>
      <c r="T239" s="70"/>
      <c r="U239" s="70"/>
    </row>
    <row r="240" spans="1:21">
      <c r="A240" s="11">
        <v>50</v>
      </c>
      <c r="B240" s="1" t="s">
        <v>1851</v>
      </c>
      <c r="C240" s="1" t="s">
        <v>494</v>
      </c>
      <c r="D240" s="1" t="s">
        <v>1928</v>
      </c>
      <c r="E240" s="1"/>
      <c r="F240" s="1" t="s">
        <v>1901</v>
      </c>
      <c r="G240" s="1" t="s">
        <v>1902</v>
      </c>
      <c r="H240" s="1" t="s">
        <v>1933</v>
      </c>
      <c r="I240" s="1">
        <v>23755338</v>
      </c>
      <c r="J240" s="1" t="s">
        <v>498</v>
      </c>
      <c r="K240" s="1">
        <v>3</v>
      </c>
      <c r="L240" s="7">
        <v>3084</v>
      </c>
      <c r="M240" s="7">
        <v>0</v>
      </c>
      <c r="N240" s="7">
        <f t="shared" si="13"/>
        <v>3084</v>
      </c>
      <c r="O240" s="7">
        <v>3084</v>
      </c>
      <c r="P240" s="13">
        <v>0</v>
      </c>
      <c r="Q240" s="7">
        <f t="shared" si="15"/>
        <v>3084</v>
      </c>
      <c r="R240" s="14" t="s">
        <v>217</v>
      </c>
      <c r="T240" s="70"/>
      <c r="U240" s="70"/>
    </row>
    <row r="241" spans="1:21">
      <c r="A241" s="11">
        <v>51</v>
      </c>
      <c r="B241" s="1" t="s">
        <v>1851</v>
      </c>
      <c r="C241" s="1" t="s">
        <v>494</v>
      </c>
      <c r="D241" s="1" t="s">
        <v>1934</v>
      </c>
      <c r="E241" s="1"/>
      <c r="F241" s="1" t="s">
        <v>1935</v>
      </c>
      <c r="G241" s="1" t="s">
        <v>1892</v>
      </c>
      <c r="H241" s="1" t="s">
        <v>1936</v>
      </c>
      <c r="I241" s="1">
        <v>24548606</v>
      </c>
      <c r="J241" s="1" t="s">
        <v>498</v>
      </c>
      <c r="K241" s="1">
        <v>3</v>
      </c>
      <c r="L241" s="7">
        <v>5457</v>
      </c>
      <c r="M241" s="7">
        <v>0</v>
      </c>
      <c r="N241" s="7">
        <f t="shared" si="13"/>
        <v>5457</v>
      </c>
      <c r="O241" s="7">
        <v>5457</v>
      </c>
      <c r="P241" s="13">
        <v>0</v>
      </c>
      <c r="Q241" s="7">
        <f t="shared" si="15"/>
        <v>5457</v>
      </c>
      <c r="R241" s="14" t="s">
        <v>217</v>
      </c>
      <c r="T241" s="70"/>
      <c r="U241" s="70"/>
    </row>
    <row r="242" spans="1:21">
      <c r="A242" s="11">
        <v>52</v>
      </c>
      <c r="B242" s="1" t="s">
        <v>1851</v>
      </c>
      <c r="C242" s="1" t="s">
        <v>494</v>
      </c>
      <c r="D242" s="1" t="s">
        <v>1937</v>
      </c>
      <c r="E242" s="1"/>
      <c r="F242" s="1" t="s">
        <v>1853</v>
      </c>
      <c r="G242" s="1" t="s">
        <v>1854</v>
      </c>
      <c r="H242" s="1" t="s">
        <v>1938</v>
      </c>
      <c r="I242" s="1">
        <v>10903590</v>
      </c>
      <c r="J242" s="1" t="s">
        <v>498</v>
      </c>
      <c r="K242" s="1">
        <v>1</v>
      </c>
      <c r="L242" s="7">
        <v>9582</v>
      </c>
      <c r="M242" s="7">
        <v>0</v>
      </c>
      <c r="N242" s="7">
        <f t="shared" si="13"/>
        <v>9582</v>
      </c>
      <c r="O242" s="7">
        <v>9582</v>
      </c>
      <c r="P242" s="13">
        <v>0</v>
      </c>
      <c r="Q242" s="7">
        <f t="shared" si="15"/>
        <v>9582</v>
      </c>
      <c r="R242" s="14" t="s">
        <v>217</v>
      </c>
      <c r="T242" s="70"/>
      <c r="U242" s="70"/>
    </row>
    <row r="243" spans="1:21">
      <c r="A243" s="11">
        <v>53</v>
      </c>
      <c r="B243" s="1" t="s">
        <v>1851</v>
      </c>
      <c r="C243" s="1" t="s">
        <v>494</v>
      </c>
      <c r="D243" s="1" t="s">
        <v>1939</v>
      </c>
      <c r="E243" s="1"/>
      <c r="F243" s="1" t="s">
        <v>1853</v>
      </c>
      <c r="G243" s="1" t="s">
        <v>1854</v>
      </c>
      <c r="H243" s="1" t="s">
        <v>1940</v>
      </c>
      <c r="I243" s="1" t="s">
        <v>1941</v>
      </c>
      <c r="J243" s="1" t="s">
        <v>498</v>
      </c>
      <c r="K243" s="1">
        <v>3</v>
      </c>
      <c r="L243" s="7">
        <v>6610</v>
      </c>
      <c r="M243" s="7">
        <v>0</v>
      </c>
      <c r="N243" s="7">
        <f t="shared" si="13"/>
        <v>6610</v>
      </c>
      <c r="O243" s="7">
        <v>6610</v>
      </c>
      <c r="P243" s="13">
        <v>0</v>
      </c>
      <c r="Q243" s="7">
        <f t="shared" si="15"/>
        <v>6610</v>
      </c>
      <c r="R243" s="14" t="s">
        <v>217</v>
      </c>
      <c r="T243" s="70"/>
      <c r="U243" s="70"/>
    </row>
    <row r="244" spans="1:21">
      <c r="A244" s="11">
        <v>54</v>
      </c>
      <c r="B244" s="1" t="s">
        <v>1851</v>
      </c>
      <c r="C244" s="1" t="s">
        <v>494</v>
      </c>
      <c r="D244" s="1" t="s">
        <v>1852</v>
      </c>
      <c r="E244" s="1"/>
      <c r="F244" s="1" t="s">
        <v>1853</v>
      </c>
      <c r="G244" s="1" t="s">
        <v>1854</v>
      </c>
      <c r="H244" s="1" t="s">
        <v>1942</v>
      </c>
      <c r="I244" s="1">
        <v>21300879</v>
      </c>
      <c r="J244" s="1" t="s">
        <v>498</v>
      </c>
      <c r="K244" s="1">
        <v>2</v>
      </c>
      <c r="L244" s="7">
        <v>11888</v>
      </c>
      <c r="M244" s="7">
        <v>0</v>
      </c>
      <c r="N244" s="7">
        <f t="shared" si="13"/>
        <v>11888</v>
      </c>
      <c r="O244" s="7">
        <v>11888</v>
      </c>
      <c r="P244" s="13">
        <v>0</v>
      </c>
      <c r="Q244" s="7">
        <f t="shared" si="15"/>
        <v>11888</v>
      </c>
      <c r="R244" s="14" t="s">
        <v>217</v>
      </c>
      <c r="T244" s="70"/>
      <c r="U244" s="70"/>
    </row>
    <row r="245" spans="1:21">
      <c r="A245" s="11">
        <v>55</v>
      </c>
      <c r="B245" s="1" t="s">
        <v>1851</v>
      </c>
      <c r="C245" s="1" t="s">
        <v>494</v>
      </c>
      <c r="D245" s="1" t="s">
        <v>1943</v>
      </c>
      <c r="E245" s="1"/>
      <c r="F245" s="2" t="s">
        <v>1853</v>
      </c>
      <c r="G245" s="2" t="s">
        <v>1892</v>
      </c>
      <c r="H245" s="1" t="s">
        <v>1944</v>
      </c>
      <c r="I245" s="1">
        <v>21032334</v>
      </c>
      <c r="J245" s="1" t="s">
        <v>498</v>
      </c>
      <c r="K245" s="1">
        <v>1.4</v>
      </c>
      <c r="L245" s="7">
        <v>3446</v>
      </c>
      <c r="M245" s="7">
        <v>0</v>
      </c>
      <c r="N245" s="7">
        <f>L245+M245</f>
        <v>3446</v>
      </c>
      <c r="O245" s="7">
        <v>3446</v>
      </c>
      <c r="P245" s="13">
        <v>0</v>
      </c>
      <c r="Q245" s="7">
        <f>O245+P245</f>
        <v>3446</v>
      </c>
      <c r="R245" s="14" t="s">
        <v>217</v>
      </c>
      <c r="T245" s="70"/>
      <c r="U245" s="70"/>
    </row>
    <row r="246" spans="1:21">
      <c r="A246" s="11">
        <v>56</v>
      </c>
      <c r="B246" s="1" t="s">
        <v>1851</v>
      </c>
      <c r="C246" s="1" t="s">
        <v>494</v>
      </c>
      <c r="D246" s="2" t="s">
        <v>1945</v>
      </c>
      <c r="E246" s="2"/>
      <c r="F246" s="2" t="s">
        <v>1853</v>
      </c>
      <c r="G246" s="2" t="s">
        <v>1854</v>
      </c>
      <c r="H246" s="11" t="s">
        <v>1946</v>
      </c>
      <c r="I246" s="2">
        <v>20122486</v>
      </c>
      <c r="J246" s="2" t="s">
        <v>498</v>
      </c>
      <c r="K246" s="1">
        <v>1.5</v>
      </c>
      <c r="L246" s="7">
        <v>372</v>
      </c>
      <c r="M246" s="7">
        <v>0</v>
      </c>
      <c r="N246" s="7">
        <f t="shared" ref="N246:N262" si="16">L246+M246</f>
        <v>372</v>
      </c>
      <c r="O246" s="7">
        <v>372</v>
      </c>
      <c r="P246" s="13">
        <v>0</v>
      </c>
      <c r="Q246" s="7">
        <f t="shared" ref="Q246:Q262" si="17">O246+P246</f>
        <v>372</v>
      </c>
      <c r="R246" s="14" t="s">
        <v>217</v>
      </c>
      <c r="T246" s="70"/>
      <c r="U246" s="70"/>
    </row>
    <row r="247" spans="1:21">
      <c r="A247" s="52">
        <v>57</v>
      </c>
      <c r="B247" s="1" t="s">
        <v>1851</v>
      </c>
      <c r="C247" s="1" t="s">
        <v>494</v>
      </c>
      <c r="D247" s="1" t="s">
        <v>1934</v>
      </c>
      <c r="E247" s="1"/>
      <c r="F247" s="2" t="s">
        <v>1935</v>
      </c>
      <c r="G247" s="1" t="s">
        <v>1892</v>
      </c>
      <c r="H247" s="1" t="s">
        <v>1947</v>
      </c>
      <c r="I247" s="1" t="s">
        <v>1948</v>
      </c>
      <c r="J247" s="1" t="s">
        <v>498</v>
      </c>
      <c r="K247" s="1">
        <v>3</v>
      </c>
      <c r="L247" s="7">
        <v>5795</v>
      </c>
      <c r="M247" s="7">
        <v>0</v>
      </c>
      <c r="N247" s="7">
        <f t="shared" si="16"/>
        <v>5795</v>
      </c>
      <c r="O247" s="7">
        <v>5795</v>
      </c>
      <c r="P247" s="13">
        <v>0</v>
      </c>
      <c r="Q247" s="7">
        <f t="shared" si="17"/>
        <v>5795</v>
      </c>
      <c r="R247" s="14" t="s">
        <v>217</v>
      </c>
      <c r="T247" s="70"/>
      <c r="U247" s="70"/>
    </row>
    <row r="248" spans="1:21">
      <c r="A248" s="52">
        <v>58</v>
      </c>
      <c r="B248" s="1" t="s">
        <v>1851</v>
      </c>
      <c r="C248" s="1" t="s">
        <v>494</v>
      </c>
      <c r="D248" s="1" t="s">
        <v>1949</v>
      </c>
      <c r="E248" s="1"/>
      <c r="F248" s="2" t="s">
        <v>1853</v>
      </c>
      <c r="G248" s="2" t="s">
        <v>1854</v>
      </c>
      <c r="H248" s="1" t="s">
        <v>1950</v>
      </c>
      <c r="I248" s="1">
        <v>19655876</v>
      </c>
      <c r="J248" s="1" t="s">
        <v>498</v>
      </c>
      <c r="K248" s="1">
        <v>1</v>
      </c>
      <c r="L248" s="7">
        <v>11584</v>
      </c>
      <c r="M248" s="7">
        <v>0</v>
      </c>
      <c r="N248" s="7">
        <f t="shared" si="16"/>
        <v>11584</v>
      </c>
      <c r="O248" s="7">
        <v>11584</v>
      </c>
      <c r="P248" s="13">
        <v>0</v>
      </c>
      <c r="Q248" s="7">
        <f t="shared" si="17"/>
        <v>11584</v>
      </c>
      <c r="R248" s="14" t="s">
        <v>217</v>
      </c>
      <c r="T248" s="70"/>
      <c r="U248" s="70"/>
    </row>
    <row r="249" spans="1:21">
      <c r="A249" s="52">
        <v>59</v>
      </c>
      <c r="B249" s="1" t="s">
        <v>1851</v>
      </c>
      <c r="C249" s="1" t="s">
        <v>1951</v>
      </c>
      <c r="D249" s="1" t="s">
        <v>1898</v>
      </c>
      <c r="E249" s="1"/>
      <c r="F249" s="2" t="s">
        <v>1853</v>
      </c>
      <c r="G249" s="2" t="s">
        <v>1892</v>
      </c>
      <c r="H249" s="1" t="s">
        <v>1952</v>
      </c>
      <c r="I249" s="1" t="s">
        <v>1953</v>
      </c>
      <c r="J249" s="1" t="s">
        <v>94</v>
      </c>
      <c r="K249" s="1">
        <v>6</v>
      </c>
      <c r="L249" s="7">
        <v>1625</v>
      </c>
      <c r="M249" s="7">
        <v>0</v>
      </c>
      <c r="N249" s="7">
        <f t="shared" si="16"/>
        <v>1625</v>
      </c>
      <c r="O249" s="7">
        <v>1625</v>
      </c>
      <c r="P249" s="13">
        <v>0</v>
      </c>
      <c r="Q249" s="7">
        <f t="shared" si="17"/>
        <v>1625</v>
      </c>
      <c r="R249" s="14" t="s">
        <v>217</v>
      </c>
      <c r="T249" s="70"/>
      <c r="U249" s="70"/>
    </row>
    <row r="250" spans="1:21">
      <c r="A250" s="52">
        <v>60</v>
      </c>
      <c r="B250" s="1" t="s">
        <v>1851</v>
      </c>
      <c r="C250" s="1" t="s">
        <v>1954</v>
      </c>
      <c r="D250" s="1" t="s">
        <v>1917</v>
      </c>
      <c r="E250" s="1"/>
      <c r="F250" s="2" t="s">
        <v>1935</v>
      </c>
      <c r="G250" s="2" t="s">
        <v>1917</v>
      </c>
      <c r="H250" s="1" t="s">
        <v>1955</v>
      </c>
      <c r="I250" s="1">
        <v>22561326</v>
      </c>
      <c r="J250" s="1" t="s">
        <v>94</v>
      </c>
      <c r="K250" s="1">
        <v>4</v>
      </c>
      <c r="L250" s="7">
        <v>32</v>
      </c>
      <c r="M250" s="7">
        <v>0</v>
      </c>
      <c r="N250" s="7">
        <f t="shared" si="16"/>
        <v>32</v>
      </c>
      <c r="O250" s="7">
        <v>32</v>
      </c>
      <c r="P250" s="13">
        <v>0</v>
      </c>
      <c r="Q250" s="7">
        <f t="shared" si="17"/>
        <v>32</v>
      </c>
      <c r="R250" s="14" t="s">
        <v>217</v>
      </c>
      <c r="T250" s="70"/>
      <c r="U250" s="70"/>
    </row>
    <row r="251" spans="1:21">
      <c r="A251" s="52">
        <v>61</v>
      </c>
      <c r="B251" s="1" t="s">
        <v>1851</v>
      </c>
      <c r="C251" s="1" t="s">
        <v>1119</v>
      </c>
      <c r="D251" s="1" t="s">
        <v>737</v>
      </c>
      <c r="E251" s="1" t="s">
        <v>999</v>
      </c>
      <c r="F251" s="2" t="s">
        <v>1853</v>
      </c>
      <c r="G251" s="2" t="s">
        <v>1854</v>
      </c>
      <c r="H251" s="1" t="s">
        <v>1956</v>
      </c>
      <c r="I251" s="1" t="s">
        <v>1957</v>
      </c>
      <c r="J251" s="1" t="s">
        <v>94</v>
      </c>
      <c r="K251" s="1">
        <v>1</v>
      </c>
      <c r="L251" s="7">
        <v>17</v>
      </c>
      <c r="M251" s="7">
        <v>0</v>
      </c>
      <c r="N251" s="7">
        <f t="shared" si="16"/>
        <v>17</v>
      </c>
      <c r="O251" s="7">
        <v>17</v>
      </c>
      <c r="P251" s="13">
        <v>0</v>
      </c>
      <c r="Q251" s="7">
        <f t="shared" si="17"/>
        <v>17</v>
      </c>
      <c r="R251" s="14" t="s">
        <v>217</v>
      </c>
      <c r="T251" s="70"/>
      <c r="U251" s="70"/>
    </row>
    <row r="252" spans="1:21">
      <c r="A252" s="52">
        <v>62</v>
      </c>
      <c r="B252" s="1" t="s">
        <v>1851</v>
      </c>
      <c r="C252" s="1" t="s">
        <v>494</v>
      </c>
      <c r="D252" s="1" t="s">
        <v>737</v>
      </c>
      <c r="E252" s="1" t="s">
        <v>999</v>
      </c>
      <c r="F252" s="2" t="s">
        <v>1853</v>
      </c>
      <c r="G252" s="2" t="s">
        <v>1854</v>
      </c>
      <c r="H252" s="1" t="s">
        <v>1958</v>
      </c>
      <c r="I252" s="1" t="s">
        <v>1959</v>
      </c>
      <c r="J252" s="1" t="s">
        <v>94</v>
      </c>
      <c r="K252" s="1">
        <v>6</v>
      </c>
      <c r="L252" s="7">
        <v>8682</v>
      </c>
      <c r="M252" s="7">
        <v>0</v>
      </c>
      <c r="N252" s="7">
        <f t="shared" si="16"/>
        <v>8682</v>
      </c>
      <c r="O252" s="7">
        <v>8682</v>
      </c>
      <c r="P252" s="13">
        <v>0</v>
      </c>
      <c r="Q252" s="7">
        <f t="shared" si="17"/>
        <v>8682</v>
      </c>
      <c r="R252" s="14" t="s">
        <v>217</v>
      </c>
      <c r="T252" s="70"/>
      <c r="U252" s="70"/>
    </row>
    <row r="253" spans="1:21">
      <c r="A253" s="52">
        <v>63</v>
      </c>
      <c r="B253" s="1" t="s">
        <v>1851</v>
      </c>
      <c r="C253" s="1" t="s">
        <v>494</v>
      </c>
      <c r="D253" s="1" t="s">
        <v>1852</v>
      </c>
      <c r="E253" s="1"/>
      <c r="F253" s="2" t="s">
        <v>1853</v>
      </c>
      <c r="G253" s="2" t="s">
        <v>1854</v>
      </c>
      <c r="H253" s="1" t="s">
        <v>1960</v>
      </c>
      <c r="I253" s="1">
        <v>27780720</v>
      </c>
      <c r="J253" s="1" t="s">
        <v>498</v>
      </c>
      <c r="K253" s="1">
        <v>1</v>
      </c>
      <c r="L253" s="7">
        <v>3820</v>
      </c>
      <c r="M253" s="7">
        <v>0</v>
      </c>
      <c r="N253" s="7">
        <f t="shared" si="16"/>
        <v>3820</v>
      </c>
      <c r="O253" s="7">
        <v>3820</v>
      </c>
      <c r="P253" s="13">
        <v>0</v>
      </c>
      <c r="Q253" s="7">
        <f t="shared" si="17"/>
        <v>3820</v>
      </c>
      <c r="R253" s="14" t="s">
        <v>217</v>
      </c>
      <c r="T253" s="70"/>
      <c r="U253" s="70"/>
    </row>
    <row r="254" spans="1:21">
      <c r="A254" s="52">
        <v>64</v>
      </c>
      <c r="B254" s="1" t="s">
        <v>1851</v>
      </c>
      <c r="C254" s="1" t="s">
        <v>1961</v>
      </c>
      <c r="D254" s="1"/>
      <c r="E254" s="1"/>
      <c r="F254" s="2" t="s">
        <v>1853</v>
      </c>
      <c r="G254" s="2" t="s">
        <v>1854</v>
      </c>
      <c r="H254" s="1" t="s">
        <v>1962</v>
      </c>
      <c r="I254" s="1">
        <v>13498264</v>
      </c>
      <c r="J254" s="1" t="s">
        <v>94</v>
      </c>
      <c r="K254" s="1">
        <v>6</v>
      </c>
      <c r="L254" s="7">
        <v>66</v>
      </c>
      <c r="M254" s="7">
        <v>0</v>
      </c>
      <c r="N254" s="7">
        <f t="shared" si="16"/>
        <v>66</v>
      </c>
      <c r="O254" s="7">
        <v>66</v>
      </c>
      <c r="P254" s="13">
        <v>0</v>
      </c>
      <c r="Q254" s="7">
        <f t="shared" si="17"/>
        <v>66</v>
      </c>
      <c r="R254" s="14" t="s">
        <v>217</v>
      </c>
      <c r="T254" s="70"/>
      <c r="U254" s="70"/>
    </row>
    <row r="255" spans="1:21">
      <c r="A255" s="52">
        <v>65</v>
      </c>
      <c r="B255" s="1" t="s">
        <v>1851</v>
      </c>
      <c r="C255" s="1" t="s">
        <v>494</v>
      </c>
      <c r="D255" s="1" t="s">
        <v>1898</v>
      </c>
      <c r="E255" s="1"/>
      <c r="F255" s="2" t="s">
        <v>1853</v>
      </c>
      <c r="G255" s="2" t="s">
        <v>1892</v>
      </c>
      <c r="H255" s="1" t="s">
        <v>1963</v>
      </c>
      <c r="I255" s="1">
        <v>24992258</v>
      </c>
      <c r="J255" s="1" t="s">
        <v>498</v>
      </c>
      <c r="K255" s="1">
        <v>3</v>
      </c>
      <c r="L255" s="7">
        <v>4230</v>
      </c>
      <c r="M255" s="7">
        <v>0</v>
      </c>
      <c r="N255" s="7">
        <f t="shared" si="16"/>
        <v>4230</v>
      </c>
      <c r="O255" s="7">
        <v>4230</v>
      </c>
      <c r="P255" s="13">
        <v>0</v>
      </c>
      <c r="Q255" s="7">
        <f t="shared" si="17"/>
        <v>4230</v>
      </c>
      <c r="R255" s="14" t="s">
        <v>217</v>
      </c>
      <c r="T255" s="70"/>
      <c r="U255" s="70"/>
    </row>
    <row r="256" spans="1:21">
      <c r="A256" s="52">
        <v>66</v>
      </c>
      <c r="B256" s="1" t="s">
        <v>1851</v>
      </c>
      <c r="C256" s="1" t="s">
        <v>494</v>
      </c>
      <c r="D256" s="1" t="s">
        <v>1898</v>
      </c>
      <c r="E256" s="1"/>
      <c r="F256" s="2" t="s">
        <v>1853</v>
      </c>
      <c r="G256" s="2" t="s">
        <v>1892</v>
      </c>
      <c r="H256" s="1" t="s">
        <v>1964</v>
      </c>
      <c r="I256" s="1">
        <v>23450361</v>
      </c>
      <c r="J256" s="1" t="s">
        <v>498</v>
      </c>
      <c r="K256" s="1">
        <v>3</v>
      </c>
      <c r="L256" s="7">
        <v>5262</v>
      </c>
      <c r="M256" s="7">
        <v>0</v>
      </c>
      <c r="N256" s="7">
        <f t="shared" si="16"/>
        <v>5262</v>
      </c>
      <c r="O256" s="7">
        <v>5262</v>
      </c>
      <c r="P256" s="13">
        <v>0</v>
      </c>
      <c r="Q256" s="7">
        <f t="shared" si="17"/>
        <v>5262</v>
      </c>
      <c r="R256" s="14" t="s">
        <v>217</v>
      </c>
      <c r="T256" s="70"/>
      <c r="U256" s="70"/>
    </row>
    <row r="257" spans="1:21">
      <c r="A257" s="52">
        <v>67</v>
      </c>
      <c r="B257" s="1" t="s">
        <v>1851</v>
      </c>
      <c r="C257" s="1" t="s">
        <v>494</v>
      </c>
      <c r="D257" s="1" t="s">
        <v>1172</v>
      </c>
      <c r="E257" s="1"/>
      <c r="F257" s="2" t="s">
        <v>1901</v>
      </c>
      <c r="G257" s="2" t="s">
        <v>1902</v>
      </c>
      <c r="H257" s="1" t="s">
        <v>1965</v>
      </c>
      <c r="I257" s="1">
        <v>25456295</v>
      </c>
      <c r="J257" s="1" t="s">
        <v>498</v>
      </c>
      <c r="K257" s="1">
        <v>3</v>
      </c>
      <c r="L257" s="7">
        <v>10506</v>
      </c>
      <c r="M257" s="7">
        <v>0</v>
      </c>
      <c r="N257" s="7">
        <f t="shared" si="16"/>
        <v>10506</v>
      </c>
      <c r="O257" s="7">
        <v>10506</v>
      </c>
      <c r="P257" s="13">
        <v>0</v>
      </c>
      <c r="Q257" s="7">
        <f t="shared" si="17"/>
        <v>10506</v>
      </c>
      <c r="R257" s="14" t="s">
        <v>217</v>
      </c>
      <c r="T257" s="70"/>
      <c r="U257" s="70"/>
    </row>
    <row r="258" spans="1:21">
      <c r="A258" s="52">
        <v>68</v>
      </c>
      <c r="B258" s="1" t="s">
        <v>1851</v>
      </c>
      <c r="C258" s="1" t="s">
        <v>1966</v>
      </c>
      <c r="D258" s="2" t="s">
        <v>1861</v>
      </c>
      <c r="E258" s="1">
        <v>119</v>
      </c>
      <c r="F258" s="2" t="s">
        <v>1853</v>
      </c>
      <c r="G258" s="1" t="s">
        <v>1854</v>
      </c>
      <c r="H258" s="1" t="s">
        <v>1967</v>
      </c>
      <c r="I258" s="1">
        <v>70960038</v>
      </c>
      <c r="J258" s="1" t="s">
        <v>94</v>
      </c>
      <c r="K258" s="1">
        <v>6</v>
      </c>
      <c r="L258" s="7">
        <v>368</v>
      </c>
      <c r="M258" s="7">
        <v>0</v>
      </c>
      <c r="N258" s="7">
        <f t="shared" si="16"/>
        <v>368</v>
      </c>
      <c r="O258" s="7">
        <v>368</v>
      </c>
      <c r="P258" s="13">
        <v>0</v>
      </c>
      <c r="Q258" s="7">
        <f t="shared" si="17"/>
        <v>368</v>
      </c>
      <c r="R258" s="14" t="s">
        <v>217</v>
      </c>
      <c r="T258" s="70"/>
      <c r="U258" s="70"/>
    </row>
    <row r="259" spans="1:21">
      <c r="A259" s="52">
        <v>69</v>
      </c>
      <c r="B259" s="1" t="s">
        <v>1851</v>
      </c>
      <c r="C259" s="1" t="s">
        <v>494</v>
      </c>
      <c r="D259" s="1" t="s">
        <v>1939</v>
      </c>
      <c r="E259" s="1"/>
      <c r="F259" s="2" t="s">
        <v>1853</v>
      </c>
      <c r="G259" s="2" t="s">
        <v>1854</v>
      </c>
      <c r="H259" s="1" t="s">
        <v>1968</v>
      </c>
      <c r="I259" s="1">
        <v>70927888</v>
      </c>
      <c r="J259" s="1" t="s">
        <v>498</v>
      </c>
      <c r="K259" s="1">
        <v>2</v>
      </c>
      <c r="L259" s="7">
        <v>5719</v>
      </c>
      <c r="M259" s="7">
        <v>0</v>
      </c>
      <c r="N259" s="7">
        <f t="shared" si="16"/>
        <v>5719</v>
      </c>
      <c r="O259" s="7">
        <v>5719</v>
      </c>
      <c r="P259" s="13">
        <v>0</v>
      </c>
      <c r="Q259" s="7">
        <f t="shared" si="17"/>
        <v>5719</v>
      </c>
      <c r="R259" s="14" t="s">
        <v>217</v>
      </c>
      <c r="T259" s="70"/>
      <c r="U259" s="70"/>
    </row>
    <row r="260" spans="1:21">
      <c r="A260" s="52">
        <v>70</v>
      </c>
      <c r="B260" s="1" t="s">
        <v>1851</v>
      </c>
      <c r="C260" s="1" t="s">
        <v>494</v>
      </c>
      <c r="D260" s="1" t="s">
        <v>1869</v>
      </c>
      <c r="E260" s="1"/>
      <c r="F260" s="2" t="s">
        <v>1853</v>
      </c>
      <c r="G260" s="2" t="s">
        <v>1854</v>
      </c>
      <c r="H260" s="1" t="s">
        <v>1969</v>
      </c>
      <c r="I260" s="1">
        <v>25907914</v>
      </c>
      <c r="J260" s="1" t="s">
        <v>498</v>
      </c>
      <c r="K260" s="1">
        <v>3</v>
      </c>
      <c r="L260" s="7">
        <v>9824</v>
      </c>
      <c r="M260" s="7">
        <v>0</v>
      </c>
      <c r="N260" s="7">
        <f t="shared" si="16"/>
        <v>9824</v>
      </c>
      <c r="O260" s="7">
        <v>9824</v>
      </c>
      <c r="P260" s="13">
        <v>0</v>
      </c>
      <c r="Q260" s="7">
        <f t="shared" si="17"/>
        <v>9824</v>
      </c>
      <c r="R260" s="14" t="s">
        <v>217</v>
      </c>
      <c r="T260" s="70"/>
      <c r="U260" s="70"/>
    </row>
    <row r="261" spans="1:21">
      <c r="A261" s="52">
        <v>71</v>
      </c>
      <c r="B261" s="1" t="s">
        <v>1851</v>
      </c>
      <c r="C261" s="1" t="s">
        <v>1984</v>
      </c>
      <c r="D261" s="2" t="s">
        <v>1882</v>
      </c>
      <c r="E261" s="2"/>
      <c r="F261" s="2" t="s">
        <v>1853</v>
      </c>
      <c r="G261" s="2" t="s">
        <v>1854</v>
      </c>
      <c r="H261" s="1" t="s">
        <v>1970</v>
      </c>
      <c r="I261" s="2" t="s">
        <v>1971</v>
      </c>
      <c r="J261" s="2" t="s">
        <v>94</v>
      </c>
      <c r="K261" s="1">
        <v>6</v>
      </c>
      <c r="L261" s="7">
        <v>2738</v>
      </c>
      <c r="M261" s="7">
        <v>0</v>
      </c>
      <c r="N261" s="7">
        <f t="shared" si="16"/>
        <v>2738</v>
      </c>
      <c r="O261" s="7">
        <v>2738</v>
      </c>
      <c r="P261" s="13">
        <v>0</v>
      </c>
      <c r="Q261" s="7">
        <f t="shared" si="17"/>
        <v>2738</v>
      </c>
      <c r="R261" s="14" t="s">
        <v>217</v>
      </c>
      <c r="T261" s="70"/>
      <c r="U261" s="70"/>
    </row>
    <row r="262" spans="1:21">
      <c r="A262" s="52">
        <v>72</v>
      </c>
      <c r="B262" s="1" t="s">
        <v>1851</v>
      </c>
      <c r="C262" s="1" t="s">
        <v>494</v>
      </c>
      <c r="D262" s="1" t="s">
        <v>1972</v>
      </c>
      <c r="E262" s="1"/>
      <c r="F262" s="2" t="s">
        <v>1901</v>
      </c>
      <c r="G262" s="2" t="s">
        <v>1902</v>
      </c>
      <c r="H262" s="1" t="s">
        <v>1973</v>
      </c>
      <c r="I262" s="1">
        <v>25865684</v>
      </c>
      <c r="J262" s="1" t="s">
        <v>498</v>
      </c>
      <c r="K262" s="1">
        <v>3</v>
      </c>
      <c r="L262" s="7">
        <v>3483</v>
      </c>
      <c r="M262" s="7">
        <v>0</v>
      </c>
      <c r="N262" s="7">
        <f t="shared" si="16"/>
        <v>3483</v>
      </c>
      <c r="O262" s="7">
        <v>3483</v>
      </c>
      <c r="P262" s="13">
        <v>0</v>
      </c>
      <c r="Q262" s="7">
        <f t="shared" si="17"/>
        <v>3483</v>
      </c>
      <c r="R262" s="14" t="s">
        <v>217</v>
      </c>
      <c r="T262" s="70"/>
      <c r="U262" s="70"/>
    </row>
    <row r="263" spans="1:21">
      <c r="A263" s="52">
        <v>73</v>
      </c>
      <c r="B263" s="1" t="s">
        <v>1851</v>
      </c>
      <c r="C263" s="1" t="s">
        <v>494</v>
      </c>
      <c r="D263" s="1" t="s">
        <v>1874</v>
      </c>
      <c r="E263" s="1"/>
      <c r="F263" s="2" t="s">
        <v>1853</v>
      </c>
      <c r="G263" s="2" t="s">
        <v>1854</v>
      </c>
      <c r="H263" s="1" t="s">
        <v>1974</v>
      </c>
      <c r="I263" s="1">
        <v>25369766</v>
      </c>
      <c r="J263" s="1" t="s">
        <v>498</v>
      </c>
      <c r="K263" s="1">
        <v>3</v>
      </c>
      <c r="L263" s="7">
        <v>2521</v>
      </c>
      <c r="M263" s="7">
        <v>0</v>
      </c>
      <c r="N263" s="7">
        <f t="shared" ref="N263:N268" si="18">L263+M263</f>
        <v>2521</v>
      </c>
      <c r="O263" s="7">
        <v>2521</v>
      </c>
      <c r="P263" s="13">
        <v>0</v>
      </c>
      <c r="Q263" s="7">
        <f t="shared" ref="Q263:Q268" si="19">O263+P263</f>
        <v>2521</v>
      </c>
      <c r="R263" s="14" t="s">
        <v>217</v>
      </c>
      <c r="T263" s="70"/>
      <c r="U263" s="70"/>
    </row>
    <row r="264" spans="1:21">
      <c r="A264" s="52">
        <v>74</v>
      </c>
      <c r="B264" s="1" t="s">
        <v>1851</v>
      </c>
      <c r="C264" s="1" t="s">
        <v>494</v>
      </c>
      <c r="D264" s="1"/>
      <c r="E264" s="1"/>
      <c r="F264" s="2" t="s">
        <v>1853</v>
      </c>
      <c r="G264" s="2" t="s">
        <v>1854</v>
      </c>
      <c r="H264" s="1" t="s">
        <v>1975</v>
      </c>
      <c r="I264" s="1">
        <v>25059086</v>
      </c>
      <c r="J264" s="1" t="s">
        <v>498</v>
      </c>
      <c r="K264" s="1">
        <v>3</v>
      </c>
      <c r="L264" s="7">
        <v>7411</v>
      </c>
      <c r="M264" s="7">
        <v>0</v>
      </c>
      <c r="N264" s="7">
        <f t="shared" si="18"/>
        <v>7411</v>
      </c>
      <c r="O264" s="7">
        <v>7411</v>
      </c>
      <c r="P264" s="13">
        <v>0</v>
      </c>
      <c r="Q264" s="7">
        <f t="shared" si="19"/>
        <v>7411</v>
      </c>
      <c r="R264" s="14" t="s">
        <v>217</v>
      </c>
      <c r="T264" s="70"/>
      <c r="U264" s="70"/>
    </row>
    <row r="265" spans="1:21">
      <c r="A265" s="52">
        <v>75</v>
      </c>
      <c r="B265" s="1" t="s">
        <v>1851</v>
      </c>
      <c r="C265" s="1" t="s">
        <v>494</v>
      </c>
      <c r="D265" s="1" t="s">
        <v>1871</v>
      </c>
      <c r="E265" s="1"/>
      <c r="F265" s="2" t="s">
        <v>1853</v>
      </c>
      <c r="G265" s="2" t="s">
        <v>1854</v>
      </c>
      <c r="H265" s="1" t="s">
        <v>1976</v>
      </c>
      <c r="I265" s="1" t="s">
        <v>1977</v>
      </c>
      <c r="J265" s="1" t="s">
        <v>498</v>
      </c>
      <c r="K265" s="1">
        <v>3</v>
      </c>
      <c r="L265" s="7">
        <v>6690</v>
      </c>
      <c r="M265" s="7">
        <v>0</v>
      </c>
      <c r="N265" s="7">
        <f t="shared" si="18"/>
        <v>6690</v>
      </c>
      <c r="O265" s="7">
        <v>6690</v>
      </c>
      <c r="P265" s="13">
        <v>0</v>
      </c>
      <c r="Q265" s="7">
        <f t="shared" si="19"/>
        <v>6690</v>
      </c>
      <c r="R265" s="14" t="s">
        <v>217</v>
      </c>
      <c r="T265" s="70"/>
      <c r="U265" s="70"/>
    </row>
    <row r="266" spans="1:21">
      <c r="A266" s="52">
        <v>76</v>
      </c>
      <c r="B266" s="1" t="s">
        <v>1851</v>
      </c>
      <c r="C266" s="1" t="s">
        <v>494</v>
      </c>
      <c r="D266" s="2" t="s">
        <v>1972</v>
      </c>
      <c r="E266" s="1"/>
      <c r="F266" s="2" t="s">
        <v>1901</v>
      </c>
      <c r="G266" s="1" t="s">
        <v>1902</v>
      </c>
      <c r="H266" s="1" t="s">
        <v>1978</v>
      </c>
      <c r="I266" s="1">
        <v>24992495</v>
      </c>
      <c r="J266" s="1" t="s">
        <v>498</v>
      </c>
      <c r="K266" s="1">
        <v>3</v>
      </c>
      <c r="L266" s="7">
        <v>3159</v>
      </c>
      <c r="M266" s="7">
        <v>0</v>
      </c>
      <c r="N266" s="7">
        <f t="shared" si="18"/>
        <v>3159</v>
      </c>
      <c r="O266" s="7">
        <v>3159</v>
      </c>
      <c r="P266" s="13">
        <v>0</v>
      </c>
      <c r="Q266" s="7">
        <f t="shared" si="19"/>
        <v>3159</v>
      </c>
      <c r="R266" s="14" t="s">
        <v>217</v>
      </c>
      <c r="T266" s="70"/>
      <c r="U266" s="70"/>
    </row>
    <row r="267" spans="1:21">
      <c r="A267" s="52">
        <v>77</v>
      </c>
      <c r="B267" s="1" t="s">
        <v>1851</v>
      </c>
      <c r="C267" s="1" t="s">
        <v>494</v>
      </c>
      <c r="D267" s="1" t="s">
        <v>1972</v>
      </c>
      <c r="E267" s="1"/>
      <c r="F267" s="2" t="s">
        <v>1901</v>
      </c>
      <c r="G267" s="2" t="s">
        <v>1902</v>
      </c>
      <c r="H267" s="1" t="s">
        <v>1979</v>
      </c>
      <c r="I267" s="1" t="s">
        <v>1980</v>
      </c>
      <c r="J267" s="1" t="s">
        <v>498</v>
      </c>
      <c r="K267" s="1">
        <v>3</v>
      </c>
      <c r="L267" s="7">
        <v>3117</v>
      </c>
      <c r="M267" s="7">
        <v>0</v>
      </c>
      <c r="N267" s="7">
        <f t="shared" si="18"/>
        <v>3117</v>
      </c>
      <c r="O267" s="7">
        <v>3117</v>
      </c>
      <c r="P267" s="13">
        <v>0</v>
      </c>
      <c r="Q267" s="7">
        <f t="shared" si="19"/>
        <v>3117</v>
      </c>
      <c r="R267" s="14" t="s">
        <v>217</v>
      </c>
      <c r="T267" s="70"/>
      <c r="U267" s="70"/>
    </row>
    <row r="268" spans="1:21">
      <c r="A268" s="52">
        <v>78</v>
      </c>
      <c r="B268" s="1" t="s">
        <v>1851</v>
      </c>
      <c r="C268" s="1" t="s">
        <v>494</v>
      </c>
      <c r="D268" s="1" t="s">
        <v>1895</v>
      </c>
      <c r="E268" s="1"/>
      <c r="F268" s="2" t="s">
        <v>1853</v>
      </c>
      <c r="G268" s="2" t="s">
        <v>1892</v>
      </c>
      <c r="H268" s="1" t="s">
        <v>1982</v>
      </c>
      <c r="I268" s="1" t="s">
        <v>1983</v>
      </c>
      <c r="J268" s="1" t="s">
        <v>498</v>
      </c>
      <c r="K268" s="1">
        <v>3</v>
      </c>
      <c r="L268" s="7">
        <v>1620</v>
      </c>
      <c r="M268" s="7">
        <v>0</v>
      </c>
      <c r="N268" s="7">
        <f t="shared" si="18"/>
        <v>1620</v>
      </c>
      <c r="O268" s="7">
        <v>1620</v>
      </c>
      <c r="P268" s="13">
        <v>0</v>
      </c>
      <c r="Q268" s="7">
        <f t="shared" si="19"/>
        <v>1620</v>
      </c>
      <c r="R268" s="14" t="s">
        <v>217</v>
      </c>
      <c r="T268" s="70"/>
      <c r="U268" s="70"/>
    </row>
    <row r="269" spans="1:21">
      <c r="A269" s="219"/>
      <c r="B269" s="220"/>
      <c r="C269" s="220"/>
      <c r="D269" s="220"/>
      <c r="E269" s="220"/>
      <c r="F269" s="220"/>
      <c r="G269" s="220"/>
      <c r="H269" s="220"/>
      <c r="I269" s="220"/>
      <c r="J269" s="220"/>
      <c r="K269" s="221"/>
      <c r="L269" s="17">
        <f t="shared" ref="L269:P269" si="20">SUM(L191:L268)</f>
        <v>516728</v>
      </c>
      <c r="M269" s="17">
        <f t="shared" si="20"/>
        <v>0</v>
      </c>
      <c r="N269" s="17">
        <f t="shared" si="20"/>
        <v>516728</v>
      </c>
      <c r="O269" s="17">
        <f t="shared" si="20"/>
        <v>516728</v>
      </c>
      <c r="P269" s="17">
        <f t="shared" si="20"/>
        <v>0</v>
      </c>
      <c r="Q269" s="17">
        <f>SUM(Q191:Q268)</f>
        <v>516728</v>
      </c>
      <c r="T269" s="70"/>
      <c r="U269" s="70"/>
    </row>
    <row r="270" spans="1:21" ht="36" customHeight="1">
      <c r="A270" s="211"/>
      <c r="B270" s="211"/>
      <c r="C270" s="211"/>
      <c r="D270" s="211"/>
      <c r="E270" s="211"/>
      <c r="F270" s="211"/>
      <c r="G270" s="211"/>
      <c r="H270" s="211"/>
      <c r="I270" s="211"/>
      <c r="J270" s="211"/>
      <c r="K270" s="211"/>
      <c r="L270" s="211"/>
      <c r="M270" s="211"/>
      <c r="N270" s="211"/>
      <c r="O270" s="211"/>
      <c r="P270" s="211"/>
      <c r="Q270" s="211"/>
      <c r="R270" s="211"/>
    </row>
    <row r="271" spans="1:21" ht="32.1" customHeight="1">
      <c r="A271" s="97" t="s">
        <v>22</v>
      </c>
      <c r="B271" s="207" t="s">
        <v>2167</v>
      </c>
      <c r="C271" s="207"/>
      <c r="D271" s="207"/>
      <c r="E271" s="207"/>
      <c r="F271" s="207"/>
      <c r="G271" s="207"/>
      <c r="H271" s="207"/>
      <c r="I271" s="207"/>
      <c r="J271" s="207"/>
      <c r="K271" s="207"/>
      <c r="L271" s="209" t="s">
        <v>42</v>
      </c>
      <c r="M271" s="209"/>
      <c r="N271" s="209"/>
      <c r="O271" s="209" t="s">
        <v>44</v>
      </c>
      <c r="P271" s="209"/>
      <c r="Q271" s="209"/>
      <c r="R271" s="215" t="s">
        <v>31</v>
      </c>
    </row>
    <row r="272" spans="1:21" ht="42" customHeight="1">
      <c r="A272" s="10" t="s">
        <v>8</v>
      </c>
      <c r="B272" s="9" t="s">
        <v>0</v>
      </c>
      <c r="C272" s="9" t="s">
        <v>5</v>
      </c>
      <c r="D272" s="8" t="s">
        <v>6</v>
      </c>
      <c r="E272" s="8" t="s">
        <v>7</v>
      </c>
      <c r="F272" s="8" t="s">
        <v>9</v>
      </c>
      <c r="G272" s="8" t="s">
        <v>10</v>
      </c>
      <c r="H272" s="8" t="s">
        <v>40</v>
      </c>
      <c r="I272" s="8" t="s">
        <v>11</v>
      </c>
      <c r="J272" s="8" t="s">
        <v>12</v>
      </c>
      <c r="K272" s="10" t="s">
        <v>13</v>
      </c>
      <c r="L272" s="96" t="s">
        <v>14</v>
      </c>
      <c r="M272" s="10" t="s">
        <v>15</v>
      </c>
      <c r="N272" s="10" t="s">
        <v>4</v>
      </c>
      <c r="O272" s="96" t="s">
        <v>14</v>
      </c>
      <c r="P272" s="10" t="s">
        <v>15</v>
      </c>
      <c r="Q272" s="10" t="s">
        <v>4</v>
      </c>
      <c r="R272" s="216"/>
    </row>
    <row r="273" spans="1:21">
      <c r="A273" s="52">
        <v>1</v>
      </c>
      <c r="B273" s="1" t="s">
        <v>2167</v>
      </c>
      <c r="C273" s="1" t="s">
        <v>494</v>
      </c>
      <c r="D273" s="1" t="s">
        <v>2173</v>
      </c>
      <c r="E273" s="1"/>
      <c r="F273" s="2" t="s">
        <v>1901</v>
      </c>
      <c r="G273" s="2" t="s">
        <v>2174</v>
      </c>
      <c r="H273" s="1" t="s">
        <v>2175</v>
      </c>
      <c r="I273" s="1">
        <v>17075887</v>
      </c>
      <c r="J273" s="1" t="s">
        <v>498</v>
      </c>
      <c r="K273" s="1">
        <v>1</v>
      </c>
      <c r="L273" s="7">
        <v>1429</v>
      </c>
      <c r="M273" s="7">
        <v>0</v>
      </c>
      <c r="N273" s="7">
        <f>L273+M273</f>
        <v>1429</v>
      </c>
      <c r="O273" s="7">
        <v>1429</v>
      </c>
      <c r="P273" s="13">
        <v>0</v>
      </c>
      <c r="Q273" s="7">
        <f>O273+P273</f>
        <v>1429</v>
      </c>
      <c r="R273" s="14" t="s">
        <v>217</v>
      </c>
      <c r="T273" s="70"/>
      <c r="U273" s="70"/>
    </row>
    <row r="274" spans="1:21">
      <c r="A274" s="52">
        <v>2</v>
      </c>
      <c r="B274" s="1" t="s">
        <v>2167</v>
      </c>
      <c r="C274" s="1" t="s">
        <v>494</v>
      </c>
      <c r="D274" s="2" t="s">
        <v>2173</v>
      </c>
      <c r="E274" s="2"/>
      <c r="F274" s="2" t="s">
        <v>1901</v>
      </c>
      <c r="G274" s="2" t="s">
        <v>2174</v>
      </c>
      <c r="H274" s="52" t="s">
        <v>2176</v>
      </c>
      <c r="I274" s="2">
        <v>15211089</v>
      </c>
      <c r="J274" s="2" t="s">
        <v>498</v>
      </c>
      <c r="K274" s="1">
        <v>1</v>
      </c>
      <c r="L274" s="7">
        <v>1816</v>
      </c>
      <c r="M274" s="7">
        <v>0</v>
      </c>
      <c r="N274" s="7">
        <f t="shared" ref="N274:N326" si="21">L274+M274</f>
        <v>1816</v>
      </c>
      <c r="O274" s="7">
        <v>1816</v>
      </c>
      <c r="P274" s="13">
        <v>0</v>
      </c>
      <c r="Q274" s="7">
        <f t="shared" ref="Q274:Q326" si="22">O274+P274</f>
        <v>1816</v>
      </c>
      <c r="R274" s="14" t="s">
        <v>217</v>
      </c>
      <c r="T274" s="70"/>
      <c r="U274" s="70"/>
    </row>
    <row r="275" spans="1:21">
      <c r="A275" s="52">
        <v>3</v>
      </c>
      <c r="B275" s="1" t="s">
        <v>2167</v>
      </c>
      <c r="C275" s="1" t="s">
        <v>494</v>
      </c>
      <c r="D275" s="1" t="s">
        <v>2177</v>
      </c>
      <c r="E275" s="1"/>
      <c r="F275" s="2" t="s">
        <v>1901</v>
      </c>
      <c r="G275" s="1" t="s">
        <v>2174</v>
      </c>
      <c r="H275" s="1" t="s">
        <v>2178</v>
      </c>
      <c r="I275" s="1">
        <v>29454</v>
      </c>
      <c r="J275" s="1" t="s">
        <v>498</v>
      </c>
      <c r="K275" s="1">
        <v>1</v>
      </c>
      <c r="L275" s="7">
        <v>45</v>
      </c>
      <c r="M275" s="7">
        <v>0</v>
      </c>
      <c r="N275" s="7">
        <f t="shared" si="21"/>
        <v>45</v>
      </c>
      <c r="O275" s="7">
        <v>45</v>
      </c>
      <c r="P275" s="13">
        <v>0</v>
      </c>
      <c r="Q275" s="7">
        <f t="shared" si="22"/>
        <v>45</v>
      </c>
      <c r="R275" s="14" t="s">
        <v>217</v>
      </c>
      <c r="T275" s="70"/>
      <c r="U275" s="70"/>
    </row>
    <row r="276" spans="1:21">
      <c r="A276" s="52">
        <v>4</v>
      </c>
      <c r="B276" s="1" t="s">
        <v>2167</v>
      </c>
      <c r="C276" s="1" t="s">
        <v>494</v>
      </c>
      <c r="D276" s="1" t="s">
        <v>2179</v>
      </c>
      <c r="E276" s="1"/>
      <c r="F276" s="2" t="s">
        <v>1901</v>
      </c>
      <c r="G276" s="2" t="s">
        <v>2174</v>
      </c>
      <c r="H276" s="1" t="s">
        <v>2180</v>
      </c>
      <c r="I276" s="1">
        <v>28537</v>
      </c>
      <c r="J276" s="1" t="s">
        <v>498</v>
      </c>
      <c r="K276" s="1">
        <v>1</v>
      </c>
      <c r="L276" s="7">
        <v>28</v>
      </c>
      <c r="M276" s="7">
        <v>0</v>
      </c>
      <c r="N276" s="7">
        <f t="shared" si="21"/>
        <v>28</v>
      </c>
      <c r="O276" s="7">
        <v>28</v>
      </c>
      <c r="P276" s="13">
        <v>0</v>
      </c>
      <c r="Q276" s="7">
        <f t="shared" si="22"/>
        <v>28</v>
      </c>
      <c r="R276" s="14" t="s">
        <v>217</v>
      </c>
      <c r="T276" s="70"/>
      <c r="U276" s="70"/>
    </row>
    <row r="277" spans="1:21">
      <c r="A277" s="52">
        <v>5</v>
      </c>
      <c r="B277" s="1" t="s">
        <v>2167</v>
      </c>
      <c r="C277" s="1" t="s">
        <v>494</v>
      </c>
      <c r="D277" s="1" t="s">
        <v>2181</v>
      </c>
      <c r="E277" s="1"/>
      <c r="F277" s="2" t="s">
        <v>1901</v>
      </c>
      <c r="G277" s="2" t="s">
        <v>2182</v>
      </c>
      <c r="H277" s="1" t="s">
        <v>2183</v>
      </c>
      <c r="I277" s="1">
        <v>9680052</v>
      </c>
      <c r="J277" s="1" t="s">
        <v>498</v>
      </c>
      <c r="K277" s="1">
        <v>1</v>
      </c>
      <c r="L277" s="7">
        <v>681</v>
      </c>
      <c r="M277" s="7">
        <v>0</v>
      </c>
      <c r="N277" s="7">
        <f t="shared" si="21"/>
        <v>681</v>
      </c>
      <c r="O277" s="7">
        <v>681</v>
      </c>
      <c r="P277" s="13">
        <v>0</v>
      </c>
      <c r="Q277" s="7">
        <f t="shared" si="22"/>
        <v>681</v>
      </c>
      <c r="R277" s="14" t="s">
        <v>217</v>
      </c>
      <c r="T277" s="70"/>
      <c r="U277" s="70"/>
    </row>
    <row r="278" spans="1:21">
      <c r="A278" s="52">
        <v>6</v>
      </c>
      <c r="B278" s="1" t="s">
        <v>2167</v>
      </c>
      <c r="C278" s="1" t="s">
        <v>494</v>
      </c>
      <c r="D278" s="1" t="s">
        <v>2184</v>
      </c>
      <c r="E278" s="1"/>
      <c r="F278" s="2" t="s">
        <v>1901</v>
      </c>
      <c r="G278" s="2" t="s">
        <v>2174</v>
      </c>
      <c r="H278" s="1" t="s">
        <v>2185</v>
      </c>
      <c r="I278" s="1">
        <v>11856924</v>
      </c>
      <c r="J278" s="1" t="s">
        <v>498</v>
      </c>
      <c r="K278" s="1">
        <v>1</v>
      </c>
      <c r="L278" s="7">
        <v>812</v>
      </c>
      <c r="M278" s="7">
        <v>0</v>
      </c>
      <c r="N278" s="7">
        <f t="shared" si="21"/>
        <v>812</v>
      </c>
      <c r="O278" s="7">
        <v>812</v>
      </c>
      <c r="P278" s="13">
        <v>0</v>
      </c>
      <c r="Q278" s="7">
        <f t="shared" si="22"/>
        <v>812</v>
      </c>
      <c r="R278" s="14" t="s">
        <v>217</v>
      </c>
      <c r="T278" s="70"/>
      <c r="U278" s="70"/>
    </row>
    <row r="279" spans="1:21">
      <c r="A279" s="52">
        <v>7</v>
      </c>
      <c r="B279" s="1" t="s">
        <v>2167</v>
      </c>
      <c r="C279" s="1" t="s">
        <v>494</v>
      </c>
      <c r="D279" s="1" t="s">
        <v>2184</v>
      </c>
      <c r="E279" s="1"/>
      <c r="F279" s="2" t="s">
        <v>1901</v>
      </c>
      <c r="G279" s="2" t="s">
        <v>2174</v>
      </c>
      <c r="H279" s="1" t="s">
        <v>2186</v>
      </c>
      <c r="I279" s="1">
        <v>12051963</v>
      </c>
      <c r="J279" s="1" t="s">
        <v>498</v>
      </c>
      <c r="K279" s="1">
        <v>1</v>
      </c>
      <c r="L279" s="7">
        <v>717</v>
      </c>
      <c r="M279" s="7">
        <v>0</v>
      </c>
      <c r="N279" s="7">
        <f t="shared" si="21"/>
        <v>717</v>
      </c>
      <c r="O279" s="7">
        <v>717</v>
      </c>
      <c r="P279" s="13">
        <v>0</v>
      </c>
      <c r="Q279" s="7">
        <f t="shared" si="22"/>
        <v>717</v>
      </c>
      <c r="R279" s="14" t="s">
        <v>217</v>
      </c>
      <c r="T279" s="70"/>
      <c r="U279" s="70"/>
    </row>
    <row r="280" spans="1:21">
      <c r="A280" s="52">
        <v>8</v>
      </c>
      <c r="B280" s="1" t="s">
        <v>2167</v>
      </c>
      <c r="C280" s="1" t="s">
        <v>494</v>
      </c>
      <c r="D280" s="1" t="s">
        <v>2187</v>
      </c>
      <c r="E280" s="1"/>
      <c r="F280" s="2" t="s">
        <v>1901</v>
      </c>
      <c r="G280" s="2" t="s">
        <v>2174</v>
      </c>
      <c r="H280" s="1" t="s">
        <v>2188</v>
      </c>
      <c r="I280" s="1">
        <v>15166515</v>
      </c>
      <c r="J280" s="1" t="s">
        <v>498</v>
      </c>
      <c r="K280" s="1">
        <v>1</v>
      </c>
      <c r="L280" s="7">
        <v>996</v>
      </c>
      <c r="M280" s="7">
        <v>0</v>
      </c>
      <c r="N280" s="7">
        <f t="shared" si="21"/>
        <v>996</v>
      </c>
      <c r="O280" s="7">
        <v>996</v>
      </c>
      <c r="P280" s="13">
        <v>0</v>
      </c>
      <c r="Q280" s="7">
        <f t="shared" si="22"/>
        <v>996</v>
      </c>
      <c r="R280" s="14" t="s">
        <v>217</v>
      </c>
      <c r="T280" s="70"/>
      <c r="U280" s="70"/>
    </row>
    <row r="281" spans="1:21">
      <c r="A281" s="52">
        <v>9</v>
      </c>
      <c r="B281" s="1" t="s">
        <v>2167</v>
      </c>
      <c r="C281" s="1" t="s">
        <v>494</v>
      </c>
      <c r="D281" s="1" t="s">
        <v>1172</v>
      </c>
      <c r="E281" s="1"/>
      <c r="F281" s="2" t="s">
        <v>1901</v>
      </c>
      <c r="G281" s="2" t="s">
        <v>2174</v>
      </c>
      <c r="H281" s="1" t="s">
        <v>2189</v>
      </c>
      <c r="I281" s="1">
        <v>8704234</v>
      </c>
      <c r="J281" s="1" t="s">
        <v>498</v>
      </c>
      <c r="K281" s="1">
        <v>1</v>
      </c>
      <c r="L281" s="7">
        <v>755</v>
      </c>
      <c r="M281" s="7">
        <v>0</v>
      </c>
      <c r="N281" s="7">
        <f t="shared" si="21"/>
        <v>755</v>
      </c>
      <c r="O281" s="7">
        <v>755</v>
      </c>
      <c r="P281" s="13">
        <v>0</v>
      </c>
      <c r="Q281" s="7">
        <f t="shared" si="22"/>
        <v>755</v>
      </c>
      <c r="R281" s="14" t="s">
        <v>217</v>
      </c>
      <c r="T281" s="70"/>
      <c r="U281" s="70"/>
    </row>
    <row r="282" spans="1:21">
      <c r="A282" s="52">
        <v>10</v>
      </c>
      <c r="B282" s="1" t="s">
        <v>2167</v>
      </c>
      <c r="C282" s="1" t="s">
        <v>494</v>
      </c>
      <c r="D282" s="1" t="s">
        <v>2190</v>
      </c>
      <c r="E282" s="1"/>
      <c r="F282" s="2" t="s">
        <v>1901</v>
      </c>
      <c r="G282" s="2" t="s">
        <v>2174</v>
      </c>
      <c r="H282" s="1" t="s">
        <v>2191</v>
      </c>
      <c r="I282" s="1">
        <v>13718564</v>
      </c>
      <c r="J282" s="1" t="s">
        <v>498</v>
      </c>
      <c r="K282" s="1">
        <v>3</v>
      </c>
      <c r="L282" s="7">
        <v>4817</v>
      </c>
      <c r="M282" s="7">
        <v>0</v>
      </c>
      <c r="N282" s="7">
        <f t="shared" si="21"/>
        <v>4817</v>
      </c>
      <c r="O282" s="7">
        <v>4817</v>
      </c>
      <c r="P282" s="13">
        <v>0</v>
      </c>
      <c r="Q282" s="7">
        <f t="shared" si="22"/>
        <v>4817</v>
      </c>
      <c r="R282" s="14" t="s">
        <v>217</v>
      </c>
      <c r="T282" s="70"/>
      <c r="U282" s="70"/>
    </row>
    <row r="283" spans="1:21">
      <c r="A283" s="52">
        <v>11</v>
      </c>
      <c r="B283" s="1" t="s">
        <v>2167</v>
      </c>
      <c r="C283" s="1" t="s">
        <v>494</v>
      </c>
      <c r="D283" s="1" t="s">
        <v>2190</v>
      </c>
      <c r="E283" s="1"/>
      <c r="F283" s="2" t="s">
        <v>1901</v>
      </c>
      <c r="G283" s="2" t="s">
        <v>2174</v>
      </c>
      <c r="H283" s="1" t="s">
        <v>2192</v>
      </c>
      <c r="I283" s="1">
        <v>23688805</v>
      </c>
      <c r="J283" s="1" t="s">
        <v>498</v>
      </c>
      <c r="K283" s="1">
        <v>3</v>
      </c>
      <c r="L283" s="7">
        <v>3795</v>
      </c>
      <c r="M283" s="7">
        <v>0</v>
      </c>
      <c r="N283" s="7">
        <f t="shared" si="21"/>
        <v>3795</v>
      </c>
      <c r="O283" s="7">
        <v>3795</v>
      </c>
      <c r="P283" s="13">
        <v>0</v>
      </c>
      <c r="Q283" s="7">
        <f t="shared" si="22"/>
        <v>3795</v>
      </c>
      <c r="R283" s="14" t="s">
        <v>217</v>
      </c>
      <c r="T283" s="70"/>
      <c r="U283" s="70"/>
    </row>
    <row r="284" spans="1:21">
      <c r="A284" s="52">
        <v>12</v>
      </c>
      <c r="B284" s="1" t="s">
        <v>2167</v>
      </c>
      <c r="C284" s="1" t="s">
        <v>494</v>
      </c>
      <c r="D284" s="1" t="s">
        <v>1902</v>
      </c>
      <c r="E284" s="1"/>
      <c r="F284" s="2" t="s">
        <v>1901</v>
      </c>
      <c r="G284" s="2" t="s">
        <v>2174</v>
      </c>
      <c r="H284" s="1" t="s">
        <v>2193</v>
      </c>
      <c r="I284" s="1">
        <v>11178455</v>
      </c>
      <c r="J284" s="1" t="s">
        <v>498</v>
      </c>
      <c r="K284" s="1">
        <v>6</v>
      </c>
      <c r="L284" s="7">
        <v>13100</v>
      </c>
      <c r="M284" s="7">
        <v>0</v>
      </c>
      <c r="N284" s="7">
        <f t="shared" si="21"/>
        <v>13100</v>
      </c>
      <c r="O284" s="7">
        <v>13100</v>
      </c>
      <c r="P284" s="13">
        <v>0</v>
      </c>
      <c r="Q284" s="7">
        <f t="shared" si="22"/>
        <v>13100</v>
      </c>
      <c r="R284" s="14" t="s">
        <v>217</v>
      </c>
      <c r="T284" s="70"/>
      <c r="U284" s="70"/>
    </row>
    <row r="285" spans="1:21">
      <c r="A285" s="52">
        <v>13</v>
      </c>
      <c r="B285" s="1" t="s">
        <v>2167</v>
      </c>
      <c r="C285" s="1" t="s">
        <v>494</v>
      </c>
      <c r="D285" s="1" t="s">
        <v>1902</v>
      </c>
      <c r="E285" s="1"/>
      <c r="F285" s="2" t="s">
        <v>1901</v>
      </c>
      <c r="G285" s="2" t="s">
        <v>2174</v>
      </c>
      <c r="H285" s="1" t="s">
        <v>2194</v>
      </c>
      <c r="I285" s="1">
        <v>12090847</v>
      </c>
      <c r="J285" s="1" t="s">
        <v>498</v>
      </c>
      <c r="K285" s="1">
        <v>7.6</v>
      </c>
      <c r="L285" s="7">
        <v>15002</v>
      </c>
      <c r="M285" s="7">
        <v>0</v>
      </c>
      <c r="N285" s="7">
        <f t="shared" si="21"/>
        <v>15002</v>
      </c>
      <c r="O285" s="7">
        <v>15002</v>
      </c>
      <c r="P285" s="13">
        <v>0</v>
      </c>
      <c r="Q285" s="7">
        <f t="shared" si="22"/>
        <v>15002</v>
      </c>
      <c r="R285" s="14" t="s">
        <v>217</v>
      </c>
      <c r="T285" s="70"/>
      <c r="U285" s="70"/>
    </row>
    <row r="286" spans="1:21">
      <c r="A286" s="52">
        <v>14</v>
      </c>
      <c r="B286" s="1" t="s">
        <v>2167</v>
      </c>
      <c r="C286" s="1" t="s">
        <v>494</v>
      </c>
      <c r="D286" s="2" t="s">
        <v>1902</v>
      </c>
      <c r="E286" s="1"/>
      <c r="F286" s="2" t="s">
        <v>1901</v>
      </c>
      <c r="G286" s="1" t="s">
        <v>2174</v>
      </c>
      <c r="H286" s="1" t="s">
        <v>2195</v>
      </c>
      <c r="I286" s="1">
        <v>10565320</v>
      </c>
      <c r="J286" s="1" t="s">
        <v>498</v>
      </c>
      <c r="K286" s="1">
        <v>7.6</v>
      </c>
      <c r="L286" s="7">
        <v>18029</v>
      </c>
      <c r="M286" s="7">
        <v>0</v>
      </c>
      <c r="N286" s="7">
        <f t="shared" si="21"/>
        <v>18029</v>
      </c>
      <c r="O286" s="7">
        <v>18029</v>
      </c>
      <c r="P286" s="13">
        <v>0</v>
      </c>
      <c r="Q286" s="7">
        <f t="shared" si="22"/>
        <v>18029</v>
      </c>
      <c r="R286" s="14" t="s">
        <v>217</v>
      </c>
      <c r="T286" s="70"/>
      <c r="U286" s="70"/>
    </row>
    <row r="287" spans="1:21">
      <c r="A287" s="52">
        <v>15</v>
      </c>
      <c r="B287" s="1" t="s">
        <v>2167</v>
      </c>
      <c r="C287" s="1" t="s">
        <v>494</v>
      </c>
      <c r="D287" s="1" t="s">
        <v>1902</v>
      </c>
      <c r="E287" s="1"/>
      <c r="F287" s="2" t="s">
        <v>1901</v>
      </c>
      <c r="G287" s="2" t="s">
        <v>2174</v>
      </c>
      <c r="H287" s="1" t="s">
        <v>2196</v>
      </c>
      <c r="I287" s="1">
        <v>21393</v>
      </c>
      <c r="J287" s="1" t="s">
        <v>498</v>
      </c>
      <c r="K287" s="1">
        <v>3</v>
      </c>
      <c r="L287" s="7">
        <v>9147</v>
      </c>
      <c r="M287" s="7">
        <v>0</v>
      </c>
      <c r="N287" s="7">
        <f t="shared" si="21"/>
        <v>9147</v>
      </c>
      <c r="O287" s="7">
        <v>9147</v>
      </c>
      <c r="P287" s="13">
        <v>0</v>
      </c>
      <c r="Q287" s="7">
        <f t="shared" si="22"/>
        <v>9147</v>
      </c>
      <c r="R287" s="14" t="s">
        <v>217</v>
      </c>
      <c r="T287" s="70"/>
      <c r="U287" s="70"/>
    </row>
    <row r="288" spans="1:21">
      <c r="A288" s="52">
        <v>16</v>
      </c>
      <c r="B288" s="1" t="s">
        <v>2167</v>
      </c>
      <c r="C288" s="1" t="s">
        <v>494</v>
      </c>
      <c r="D288" s="1" t="s">
        <v>1902</v>
      </c>
      <c r="E288" s="1"/>
      <c r="F288" s="2" t="s">
        <v>1901</v>
      </c>
      <c r="G288" s="2" t="s">
        <v>2174</v>
      </c>
      <c r="H288" s="1" t="s">
        <v>2197</v>
      </c>
      <c r="I288" s="1">
        <v>7705848</v>
      </c>
      <c r="J288" s="1" t="s">
        <v>498</v>
      </c>
      <c r="K288" s="1">
        <v>6</v>
      </c>
      <c r="L288" s="7">
        <v>16531</v>
      </c>
      <c r="M288" s="7">
        <v>0</v>
      </c>
      <c r="N288" s="7">
        <f t="shared" si="21"/>
        <v>16531</v>
      </c>
      <c r="O288" s="7">
        <v>16531</v>
      </c>
      <c r="P288" s="13">
        <v>0</v>
      </c>
      <c r="Q288" s="7">
        <f t="shared" si="22"/>
        <v>16531</v>
      </c>
      <c r="R288" s="14" t="s">
        <v>217</v>
      </c>
      <c r="T288" s="70"/>
      <c r="U288" s="70"/>
    </row>
    <row r="289" spans="1:21">
      <c r="A289" s="52">
        <v>17</v>
      </c>
      <c r="B289" s="1" t="s">
        <v>2167</v>
      </c>
      <c r="C289" s="1" t="s">
        <v>494</v>
      </c>
      <c r="D289" s="2" t="s">
        <v>1902</v>
      </c>
      <c r="E289" s="2"/>
      <c r="F289" s="2" t="s">
        <v>1901</v>
      </c>
      <c r="G289" s="2" t="s">
        <v>2174</v>
      </c>
      <c r="H289" s="1" t="s">
        <v>2198</v>
      </c>
      <c r="I289" s="2">
        <v>11178431</v>
      </c>
      <c r="J289" s="2" t="s">
        <v>498</v>
      </c>
      <c r="K289" s="1">
        <v>6.9</v>
      </c>
      <c r="L289" s="7">
        <v>40993</v>
      </c>
      <c r="M289" s="7">
        <v>0</v>
      </c>
      <c r="N289" s="7">
        <f t="shared" si="21"/>
        <v>40993</v>
      </c>
      <c r="O289" s="7">
        <v>40993</v>
      </c>
      <c r="P289" s="13">
        <v>0</v>
      </c>
      <c r="Q289" s="7">
        <f t="shared" si="22"/>
        <v>40993</v>
      </c>
      <c r="R289" s="14" t="s">
        <v>217</v>
      </c>
      <c r="T289" s="70"/>
      <c r="U289" s="70"/>
    </row>
    <row r="290" spans="1:21">
      <c r="A290" s="52">
        <v>18</v>
      </c>
      <c r="B290" s="1" t="s">
        <v>2167</v>
      </c>
      <c r="C290" s="1" t="s">
        <v>494</v>
      </c>
      <c r="D290" s="1" t="s">
        <v>1902</v>
      </c>
      <c r="E290" s="1"/>
      <c r="F290" s="2" t="s">
        <v>1901</v>
      </c>
      <c r="G290" s="2" t="s">
        <v>2174</v>
      </c>
      <c r="H290" s="1" t="s">
        <v>2199</v>
      </c>
      <c r="I290" s="1">
        <v>61967</v>
      </c>
      <c r="J290" s="1" t="s">
        <v>498</v>
      </c>
      <c r="K290" s="1">
        <v>3</v>
      </c>
      <c r="L290" s="7">
        <v>4547</v>
      </c>
      <c r="M290" s="7">
        <v>0</v>
      </c>
      <c r="N290" s="7">
        <f t="shared" si="21"/>
        <v>4547</v>
      </c>
      <c r="O290" s="7">
        <v>4547</v>
      </c>
      <c r="P290" s="13">
        <v>0</v>
      </c>
      <c r="Q290" s="7">
        <f t="shared" si="22"/>
        <v>4547</v>
      </c>
      <c r="R290" s="14" t="s">
        <v>217</v>
      </c>
      <c r="T290" s="70"/>
      <c r="U290" s="70"/>
    </row>
    <row r="291" spans="1:21">
      <c r="A291" s="52">
        <v>19</v>
      </c>
      <c r="B291" s="1" t="s">
        <v>2167</v>
      </c>
      <c r="C291" s="1" t="s">
        <v>494</v>
      </c>
      <c r="D291" s="1" t="s">
        <v>2200</v>
      </c>
      <c r="E291" s="1"/>
      <c r="F291" s="2" t="s">
        <v>1901</v>
      </c>
      <c r="G291" s="2" t="s">
        <v>2174</v>
      </c>
      <c r="H291" s="1" t="s">
        <v>2201</v>
      </c>
      <c r="I291" s="1">
        <v>23367028</v>
      </c>
      <c r="J291" s="1" t="s">
        <v>498</v>
      </c>
      <c r="K291" s="1">
        <v>3</v>
      </c>
      <c r="L291" s="7">
        <v>3051</v>
      </c>
      <c r="M291" s="7">
        <v>0</v>
      </c>
      <c r="N291" s="7">
        <f t="shared" si="21"/>
        <v>3051</v>
      </c>
      <c r="O291" s="7">
        <v>3051</v>
      </c>
      <c r="P291" s="13">
        <v>0</v>
      </c>
      <c r="Q291" s="7">
        <f t="shared" si="22"/>
        <v>3051</v>
      </c>
      <c r="R291" s="14" t="s">
        <v>217</v>
      </c>
      <c r="T291" s="70"/>
      <c r="U291" s="70"/>
    </row>
    <row r="292" spans="1:21">
      <c r="A292" s="52">
        <v>20</v>
      </c>
      <c r="B292" s="1" t="s">
        <v>2167</v>
      </c>
      <c r="C292" s="1" t="s">
        <v>494</v>
      </c>
      <c r="D292" s="2" t="s">
        <v>2202</v>
      </c>
      <c r="E292" s="1"/>
      <c r="F292" s="2" t="s">
        <v>1901</v>
      </c>
      <c r="G292" s="2" t="s">
        <v>2174</v>
      </c>
      <c r="H292" s="1" t="s">
        <v>2203</v>
      </c>
      <c r="I292" s="1">
        <v>24019331</v>
      </c>
      <c r="J292" s="1" t="s">
        <v>498</v>
      </c>
      <c r="K292" s="1">
        <v>3</v>
      </c>
      <c r="L292" s="7">
        <v>5518</v>
      </c>
      <c r="M292" s="7">
        <v>0</v>
      </c>
      <c r="N292" s="7">
        <f t="shared" si="21"/>
        <v>5518</v>
      </c>
      <c r="O292" s="7">
        <v>5518</v>
      </c>
      <c r="P292" s="13">
        <v>0</v>
      </c>
      <c r="Q292" s="7">
        <f t="shared" si="22"/>
        <v>5518</v>
      </c>
      <c r="R292" s="14" t="s">
        <v>217</v>
      </c>
      <c r="T292" s="70"/>
      <c r="U292" s="70"/>
    </row>
    <row r="293" spans="1:21">
      <c r="A293" s="52">
        <v>21</v>
      </c>
      <c r="B293" s="1" t="s">
        <v>2167</v>
      </c>
      <c r="C293" s="1" t="s">
        <v>494</v>
      </c>
      <c r="D293" s="2" t="s">
        <v>2204</v>
      </c>
      <c r="E293" s="1"/>
      <c r="F293" s="2" t="s">
        <v>1901</v>
      </c>
      <c r="G293" s="2" t="s">
        <v>2174</v>
      </c>
      <c r="H293" s="1" t="s">
        <v>2205</v>
      </c>
      <c r="I293" s="1">
        <v>2614158</v>
      </c>
      <c r="J293" s="1" t="s">
        <v>498</v>
      </c>
      <c r="K293" s="1">
        <v>3</v>
      </c>
      <c r="L293" s="7">
        <v>3984</v>
      </c>
      <c r="M293" s="7">
        <v>0</v>
      </c>
      <c r="N293" s="7">
        <f t="shared" si="21"/>
        <v>3984</v>
      </c>
      <c r="O293" s="7">
        <v>3984</v>
      </c>
      <c r="P293" s="13">
        <v>0</v>
      </c>
      <c r="Q293" s="7">
        <f t="shared" si="22"/>
        <v>3984</v>
      </c>
      <c r="R293" s="14" t="s">
        <v>217</v>
      </c>
      <c r="T293" s="70"/>
      <c r="U293" s="70"/>
    </row>
    <row r="294" spans="1:21">
      <c r="A294" s="52">
        <v>22</v>
      </c>
      <c r="B294" s="1" t="s">
        <v>2167</v>
      </c>
      <c r="C294" s="1" t="s">
        <v>494</v>
      </c>
      <c r="D294" s="2" t="s">
        <v>2206</v>
      </c>
      <c r="E294" s="1"/>
      <c r="F294" s="2" t="s">
        <v>1901</v>
      </c>
      <c r="G294" s="2" t="s">
        <v>2174</v>
      </c>
      <c r="H294" s="1" t="s">
        <v>2207</v>
      </c>
      <c r="I294" s="1">
        <v>15417189</v>
      </c>
      <c r="J294" s="1" t="s">
        <v>498</v>
      </c>
      <c r="K294" s="1">
        <v>3</v>
      </c>
      <c r="L294" s="7">
        <v>7053</v>
      </c>
      <c r="M294" s="7">
        <v>0</v>
      </c>
      <c r="N294" s="7">
        <f t="shared" si="21"/>
        <v>7053</v>
      </c>
      <c r="O294" s="7">
        <v>7053</v>
      </c>
      <c r="P294" s="13">
        <v>0</v>
      </c>
      <c r="Q294" s="7">
        <f t="shared" si="22"/>
        <v>7053</v>
      </c>
      <c r="R294" s="14" t="s">
        <v>217</v>
      </c>
      <c r="T294" s="70"/>
      <c r="U294" s="70"/>
    </row>
    <row r="295" spans="1:21">
      <c r="A295" s="52">
        <v>23</v>
      </c>
      <c r="B295" s="1" t="s">
        <v>2167</v>
      </c>
      <c r="C295" s="1" t="s">
        <v>494</v>
      </c>
      <c r="D295" s="2" t="s">
        <v>2187</v>
      </c>
      <c r="E295" s="1"/>
      <c r="F295" s="2" t="s">
        <v>1901</v>
      </c>
      <c r="G295" s="1" t="s">
        <v>2174</v>
      </c>
      <c r="H295" s="1" t="s">
        <v>2208</v>
      </c>
      <c r="I295" s="1">
        <v>19526413</v>
      </c>
      <c r="J295" s="1" t="s">
        <v>498</v>
      </c>
      <c r="K295" s="1">
        <v>3</v>
      </c>
      <c r="L295" s="7">
        <v>4263</v>
      </c>
      <c r="M295" s="7">
        <v>0</v>
      </c>
      <c r="N295" s="7">
        <f t="shared" si="21"/>
        <v>4263</v>
      </c>
      <c r="O295" s="7">
        <v>4263</v>
      </c>
      <c r="P295" s="13">
        <v>0</v>
      </c>
      <c r="Q295" s="7">
        <f t="shared" si="22"/>
        <v>4263</v>
      </c>
      <c r="R295" s="14" t="s">
        <v>217</v>
      </c>
      <c r="T295" s="70"/>
      <c r="U295" s="70"/>
    </row>
    <row r="296" spans="1:21">
      <c r="A296" s="52">
        <v>24</v>
      </c>
      <c r="B296" s="1" t="s">
        <v>2167</v>
      </c>
      <c r="C296" s="1" t="s">
        <v>494</v>
      </c>
      <c r="D296" s="2" t="s">
        <v>2187</v>
      </c>
      <c r="E296" s="1"/>
      <c r="F296" s="2" t="s">
        <v>1901</v>
      </c>
      <c r="G296" s="1" t="s">
        <v>2174</v>
      </c>
      <c r="H296" s="1" t="s">
        <v>2209</v>
      </c>
      <c r="I296" s="1">
        <v>22650442</v>
      </c>
      <c r="J296" s="1" t="s">
        <v>498</v>
      </c>
      <c r="K296" s="1">
        <v>1</v>
      </c>
      <c r="L296" s="7">
        <v>1453</v>
      </c>
      <c r="M296" s="7">
        <v>0</v>
      </c>
      <c r="N296" s="7">
        <f t="shared" si="21"/>
        <v>1453</v>
      </c>
      <c r="O296" s="7">
        <v>1453</v>
      </c>
      <c r="P296" s="13">
        <v>0</v>
      </c>
      <c r="Q296" s="7">
        <f t="shared" si="22"/>
        <v>1453</v>
      </c>
      <c r="R296" s="14" t="s">
        <v>217</v>
      </c>
      <c r="T296" s="70"/>
      <c r="U296" s="70"/>
    </row>
    <row r="297" spans="1:21">
      <c r="A297" s="52">
        <v>25</v>
      </c>
      <c r="B297" s="1" t="s">
        <v>2167</v>
      </c>
      <c r="C297" s="1" t="s">
        <v>494</v>
      </c>
      <c r="D297" s="1" t="s">
        <v>2187</v>
      </c>
      <c r="E297" s="1"/>
      <c r="F297" s="2" t="s">
        <v>1901</v>
      </c>
      <c r="G297" s="2" t="s">
        <v>2174</v>
      </c>
      <c r="H297" s="1" t="s">
        <v>2210</v>
      </c>
      <c r="I297" s="1">
        <v>23148591</v>
      </c>
      <c r="J297" s="1" t="s">
        <v>498</v>
      </c>
      <c r="K297" s="1">
        <v>1</v>
      </c>
      <c r="L297" s="7">
        <v>2281</v>
      </c>
      <c r="M297" s="7">
        <v>0</v>
      </c>
      <c r="N297" s="7">
        <f t="shared" si="21"/>
        <v>2281</v>
      </c>
      <c r="O297" s="7">
        <v>2281</v>
      </c>
      <c r="P297" s="13">
        <v>0</v>
      </c>
      <c r="Q297" s="7">
        <f t="shared" si="22"/>
        <v>2281</v>
      </c>
      <c r="R297" s="14" t="s">
        <v>217</v>
      </c>
      <c r="T297" s="70"/>
      <c r="U297" s="70"/>
    </row>
    <row r="298" spans="1:21">
      <c r="A298" s="52">
        <v>26</v>
      </c>
      <c r="B298" s="1" t="s">
        <v>2167</v>
      </c>
      <c r="C298" s="1" t="s">
        <v>494</v>
      </c>
      <c r="D298" s="2" t="s">
        <v>1902</v>
      </c>
      <c r="E298" s="1"/>
      <c r="F298" s="2" t="s">
        <v>1901</v>
      </c>
      <c r="G298" s="1" t="s">
        <v>2174</v>
      </c>
      <c r="H298" s="1" t="s">
        <v>2211</v>
      </c>
      <c r="I298" s="1">
        <v>23710453</v>
      </c>
      <c r="J298" s="1" t="s">
        <v>498</v>
      </c>
      <c r="K298" s="1">
        <v>4</v>
      </c>
      <c r="L298" s="7">
        <v>35550</v>
      </c>
      <c r="M298" s="7">
        <v>0</v>
      </c>
      <c r="N298" s="7">
        <f t="shared" si="21"/>
        <v>35550</v>
      </c>
      <c r="O298" s="7">
        <v>35550</v>
      </c>
      <c r="P298" s="13">
        <v>0</v>
      </c>
      <c r="Q298" s="7">
        <f t="shared" si="22"/>
        <v>35550</v>
      </c>
      <c r="R298" s="14" t="s">
        <v>217</v>
      </c>
      <c r="T298" s="70"/>
      <c r="U298" s="70"/>
    </row>
    <row r="299" spans="1:21">
      <c r="A299" s="52">
        <v>27</v>
      </c>
      <c r="B299" s="1" t="s">
        <v>2167</v>
      </c>
      <c r="C299" s="1" t="s">
        <v>494</v>
      </c>
      <c r="D299" s="1" t="s">
        <v>2212</v>
      </c>
      <c r="E299" s="1"/>
      <c r="F299" s="2" t="s">
        <v>1901</v>
      </c>
      <c r="G299" s="1" t="s">
        <v>2174</v>
      </c>
      <c r="H299" s="1" t="s">
        <v>2213</v>
      </c>
      <c r="I299" s="1">
        <v>21458698</v>
      </c>
      <c r="J299" s="1" t="s">
        <v>498</v>
      </c>
      <c r="K299" s="1">
        <v>3</v>
      </c>
      <c r="L299" s="7">
        <v>5509</v>
      </c>
      <c r="M299" s="7">
        <v>0</v>
      </c>
      <c r="N299" s="7">
        <f t="shared" si="21"/>
        <v>5509</v>
      </c>
      <c r="O299" s="7">
        <v>5509</v>
      </c>
      <c r="P299" s="13">
        <v>0</v>
      </c>
      <c r="Q299" s="7">
        <f t="shared" si="22"/>
        <v>5509</v>
      </c>
      <c r="R299" s="14" t="s">
        <v>217</v>
      </c>
      <c r="T299" s="70"/>
      <c r="U299" s="70"/>
    </row>
    <row r="300" spans="1:21">
      <c r="A300" s="52">
        <v>28</v>
      </c>
      <c r="B300" s="1" t="s">
        <v>2167</v>
      </c>
      <c r="C300" s="1" t="s">
        <v>494</v>
      </c>
      <c r="D300" s="1" t="s">
        <v>2184</v>
      </c>
      <c r="E300" s="1"/>
      <c r="F300" s="2" t="s">
        <v>1901</v>
      </c>
      <c r="G300" s="1" t="s">
        <v>2174</v>
      </c>
      <c r="H300" s="1" t="s">
        <v>2214</v>
      </c>
      <c r="I300" s="1">
        <v>28866</v>
      </c>
      <c r="J300" s="1" t="s">
        <v>498</v>
      </c>
      <c r="K300" s="1">
        <v>3</v>
      </c>
      <c r="L300" s="7">
        <v>2586</v>
      </c>
      <c r="M300" s="7">
        <v>0</v>
      </c>
      <c r="N300" s="7">
        <f t="shared" si="21"/>
        <v>2586</v>
      </c>
      <c r="O300" s="7">
        <v>2586</v>
      </c>
      <c r="P300" s="13">
        <v>0</v>
      </c>
      <c r="Q300" s="7">
        <f t="shared" si="22"/>
        <v>2586</v>
      </c>
      <c r="R300" s="14" t="s">
        <v>217</v>
      </c>
      <c r="T300" s="70"/>
      <c r="U300" s="70"/>
    </row>
    <row r="301" spans="1:21">
      <c r="A301" s="52">
        <v>29</v>
      </c>
      <c r="B301" s="1" t="s">
        <v>2167</v>
      </c>
      <c r="C301" s="1" t="s">
        <v>494</v>
      </c>
      <c r="D301" s="1" t="s">
        <v>2215</v>
      </c>
      <c r="E301" s="1"/>
      <c r="F301" s="2" t="s">
        <v>1901</v>
      </c>
      <c r="G301" s="1" t="s">
        <v>2174</v>
      </c>
      <c r="H301" s="1" t="s">
        <v>2216</v>
      </c>
      <c r="I301" s="1">
        <v>8592953</v>
      </c>
      <c r="J301" s="1" t="s">
        <v>498</v>
      </c>
      <c r="K301" s="1">
        <v>3</v>
      </c>
      <c r="L301" s="7">
        <v>5702</v>
      </c>
      <c r="M301" s="7">
        <v>0</v>
      </c>
      <c r="N301" s="7">
        <f t="shared" si="21"/>
        <v>5702</v>
      </c>
      <c r="O301" s="7">
        <v>5702</v>
      </c>
      <c r="P301" s="13">
        <v>0</v>
      </c>
      <c r="Q301" s="7">
        <f t="shared" si="22"/>
        <v>5702</v>
      </c>
      <c r="R301" s="14" t="s">
        <v>217</v>
      </c>
      <c r="T301" s="70"/>
      <c r="U301" s="70"/>
    </row>
    <row r="302" spans="1:21">
      <c r="A302" s="52">
        <v>30</v>
      </c>
      <c r="B302" s="1" t="s">
        <v>2167</v>
      </c>
      <c r="C302" s="1" t="s">
        <v>494</v>
      </c>
      <c r="D302" s="1" t="s">
        <v>2217</v>
      </c>
      <c r="E302" s="1"/>
      <c r="F302" s="2" t="s">
        <v>1901</v>
      </c>
      <c r="G302" s="1" t="s">
        <v>2174</v>
      </c>
      <c r="H302" s="1" t="s">
        <v>2218</v>
      </c>
      <c r="I302" s="1">
        <v>15415836</v>
      </c>
      <c r="J302" s="1" t="s">
        <v>498</v>
      </c>
      <c r="K302" s="1">
        <v>3</v>
      </c>
      <c r="L302" s="7">
        <v>6889</v>
      </c>
      <c r="M302" s="7">
        <v>0</v>
      </c>
      <c r="N302" s="7">
        <f t="shared" si="21"/>
        <v>6889</v>
      </c>
      <c r="O302" s="7">
        <v>6889</v>
      </c>
      <c r="P302" s="13">
        <v>0</v>
      </c>
      <c r="Q302" s="7">
        <f t="shared" si="22"/>
        <v>6889</v>
      </c>
      <c r="R302" s="14" t="s">
        <v>217</v>
      </c>
      <c r="T302" s="70"/>
      <c r="U302" s="70"/>
    </row>
    <row r="303" spans="1:21">
      <c r="A303" s="52">
        <v>31</v>
      </c>
      <c r="B303" s="1" t="s">
        <v>2167</v>
      </c>
      <c r="C303" s="1" t="s">
        <v>494</v>
      </c>
      <c r="D303" s="1" t="s">
        <v>2219</v>
      </c>
      <c r="E303" s="1"/>
      <c r="F303" s="2" t="s">
        <v>1901</v>
      </c>
      <c r="G303" s="2" t="s">
        <v>2174</v>
      </c>
      <c r="H303" s="1" t="s">
        <v>2220</v>
      </c>
      <c r="I303" s="1">
        <v>27910779</v>
      </c>
      <c r="J303" s="1" t="s">
        <v>498</v>
      </c>
      <c r="K303" s="1">
        <v>3</v>
      </c>
      <c r="L303" s="7">
        <v>9203</v>
      </c>
      <c r="M303" s="7">
        <v>0</v>
      </c>
      <c r="N303" s="7">
        <f t="shared" si="21"/>
        <v>9203</v>
      </c>
      <c r="O303" s="7">
        <v>9203</v>
      </c>
      <c r="P303" s="13">
        <v>0</v>
      </c>
      <c r="Q303" s="7">
        <f t="shared" si="22"/>
        <v>9203</v>
      </c>
      <c r="R303" s="14" t="s">
        <v>217</v>
      </c>
      <c r="T303" s="70"/>
      <c r="U303" s="70"/>
    </row>
    <row r="304" spans="1:21">
      <c r="A304" s="52">
        <v>32</v>
      </c>
      <c r="B304" s="1" t="s">
        <v>2167</v>
      </c>
      <c r="C304" s="1" t="s">
        <v>494</v>
      </c>
      <c r="D304" s="1" t="s">
        <v>2221</v>
      </c>
      <c r="E304" s="1"/>
      <c r="F304" s="2" t="s">
        <v>1901</v>
      </c>
      <c r="G304" s="2" t="s">
        <v>2174</v>
      </c>
      <c r="H304" s="1" t="s">
        <v>2222</v>
      </c>
      <c r="I304" s="1">
        <v>25456616</v>
      </c>
      <c r="J304" s="1" t="s">
        <v>498</v>
      </c>
      <c r="K304" s="1">
        <v>3</v>
      </c>
      <c r="L304" s="7">
        <v>4141</v>
      </c>
      <c r="M304" s="7">
        <v>0</v>
      </c>
      <c r="N304" s="7">
        <f t="shared" si="21"/>
        <v>4141</v>
      </c>
      <c r="O304" s="7">
        <v>4141</v>
      </c>
      <c r="P304" s="13">
        <v>0</v>
      </c>
      <c r="Q304" s="7">
        <f t="shared" si="22"/>
        <v>4141</v>
      </c>
      <c r="R304" s="14" t="s">
        <v>217</v>
      </c>
      <c r="T304" s="70"/>
      <c r="U304" s="70"/>
    </row>
    <row r="305" spans="1:21">
      <c r="A305" s="52">
        <v>33</v>
      </c>
      <c r="B305" s="1" t="s">
        <v>2167</v>
      </c>
      <c r="C305" s="1" t="s">
        <v>494</v>
      </c>
      <c r="D305" s="1" t="s">
        <v>2223</v>
      </c>
      <c r="E305" s="1"/>
      <c r="F305" s="2" t="s">
        <v>1901</v>
      </c>
      <c r="G305" s="1" t="s">
        <v>2174</v>
      </c>
      <c r="H305" s="1" t="s">
        <v>2224</v>
      </c>
      <c r="I305" s="1">
        <v>114984</v>
      </c>
      <c r="J305" s="1" t="s">
        <v>498</v>
      </c>
      <c r="K305" s="1">
        <v>1</v>
      </c>
      <c r="L305" s="7">
        <v>4058</v>
      </c>
      <c r="M305" s="7">
        <v>0</v>
      </c>
      <c r="N305" s="7">
        <f t="shared" si="21"/>
        <v>4058</v>
      </c>
      <c r="O305" s="7">
        <v>4058</v>
      </c>
      <c r="P305" s="13">
        <v>0</v>
      </c>
      <c r="Q305" s="7">
        <f t="shared" si="22"/>
        <v>4058</v>
      </c>
      <c r="R305" s="14" t="s">
        <v>217</v>
      </c>
      <c r="T305" s="70"/>
      <c r="U305" s="70"/>
    </row>
    <row r="306" spans="1:21">
      <c r="A306" s="52">
        <v>34</v>
      </c>
      <c r="B306" s="1" t="s">
        <v>2167</v>
      </c>
      <c r="C306" s="1" t="s">
        <v>494</v>
      </c>
      <c r="D306" s="1" t="s">
        <v>2223</v>
      </c>
      <c r="E306" s="1"/>
      <c r="F306" s="2" t="s">
        <v>1901</v>
      </c>
      <c r="G306" s="2" t="s">
        <v>2174</v>
      </c>
      <c r="H306" s="1" t="s">
        <v>2225</v>
      </c>
      <c r="I306" s="1">
        <v>114985</v>
      </c>
      <c r="J306" s="1" t="s">
        <v>498</v>
      </c>
      <c r="K306" s="1">
        <v>1</v>
      </c>
      <c r="L306" s="7">
        <v>2249</v>
      </c>
      <c r="M306" s="7">
        <v>0</v>
      </c>
      <c r="N306" s="7">
        <f t="shared" si="21"/>
        <v>2249</v>
      </c>
      <c r="O306" s="7">
        <v>2249</v>
      </c>
      <c r="P306" s="13">
        <v>0</v>
      </c>
      <c r="Q306" s="7">
        <f t="shared" si="22"/>
        <v>2249</v>
      </c>
      <c r="R306" s="14" t="s">
        <v>217</v>
      </c>
      <c r="T306" s="70"/>
      <c r="U306" s="70"/>
    </row>
    <row r="307" spans="1:21">
      <c r="A307" s="52">
        <v>35</v>
      </c>
      <c r="B307" s="1" t="s">
        <v>2167</v>
      </c>
      <c r="C307" s="1" t="s">
        <v>494</v>
      </c>
      <c r="D307" s="2" t="s">
        <v>2223</v>
      </c>
      <c r="E307" s="1"/>
      <c r="F307" s="1" t="s">
        <v>1901</v>
      </c>
      <c r="G307" s="1" t="s">
        <v>2174</v>
      </c>
      <c r="H307" s="1" t="s">
        <v>2226</v>
      </c>
      <c r="I307" s="1">
        <v>113943</v>
      </c>
      <c r="J307" s="1" t="s">
        <v>498</v>
      </c>
      <c r="K307" s="1">
        <v>1</v>
      </c>
      <c r="L307" s="7">
        <v>3499</v>
      </c>
      <c r="M307" s="7">
        <v>0</v>
      </c>
      <c r="N307" s="7">
        <f t="shared" si="21"/>
        <v>3499</v>
      </c>
      <c r="O307" s="7">
        <v>3499</v>
      </c>
      <c r="P307" s="13">
        <v>0</v>
      </c>
      <c r="Q307" s="7">
        <f t="shared" si="22"/>
        <v>3499</v>
      </c>
      <c r="R307" s="14" t="s">
        <v>217</v>
      </c>
      <c r="T307" s="70"/>
      <c r="U307" s="70"/>
    </row>
    <row r="308" spans="1:21">
      <c r="A308" s="52">
        <v>36</v>
      </c>
      <c r="B308" s="1" t="s">
        <v>2167</v>
      </c>
      <c r="C308" s="1" t="s">
        <v>494</v>
      </c>
      <c r="D308" s="2" t="s">
        <v>2223</v>
      </c>
      <c r="E308" s="1"/>
      <c r="F308" s="1" t="s">
        <v>1901</v>
      </c>
      <c r="G308" s="1" t="s">
        <v>2174</v>
      </c>
      <c r="H308" s="1" t="s">
        <v>2227</v>
      </c>
      <c r="I308" s="1">
        <v>114982</v>
      </c>
      <c r="J308" s="1" t="s">
        <v>498</v>
      </c>
      <c r="K308" s="1">
        <v>1</v>
      </c>
      <c r="L308" s="7">
        <v>2170</v>
      </c>
      <c r="M308" s="7">
        <v>0</v>
      </c>
      <c r="N308" s="7">
        <f t="shared" si="21"/>
        <v>2170</v>
      </c>
      <c r="O308" s="7">
        <v>2170</v>
      </c>
      <c r="P308" s="13">
        <v>0</v>
      </c>
      <c r="Q308" s="7">
        <f t="shared" si="22"/>
        <v>2170</v>
      </c>
      <c r="R308" s="14" t="s">
        <v>217</v>
      </c>
      <c r="T308" s="70"/>
      <c r="U308" s="70"/>
    </row>
    <row r="309" spans="1:21">
      <c r="A309" s="52">
        <v>37</v>
      </c>
      <c r="B309" s="1" t="s">
        <v>2167</v>
      </c>
      <c r="C309" s="1" t="s">
        <v>494</v>
      </c>
      <c r="D309" s="2" t="s">
        <v>2228</v>
      </c>
      <c r="E309" s="1"/>
      <c r="F309" s="1" t="s">
        <v>1901</v>
      </c>
      <c r="G309" s="1" t="s">
        <v>2174</v>
      </c>
      <c r="H309" s="1" t="s">
        <v>2229</v>
      </c>
      <c r="I309" s="2">
        <v>223880</v>
      </c>
      <c r="J309" s="2" t="s">
        <v>498</v>
      </c>
      <c r="K309" s="1">
        <v>1</v>
      </c>
      <c r="L309" s="7">
        <v>3170</v>
      </c>
      <c r="M309" s="7">
        <v>0</v>
      </c>
      <c r="N309" s="7">
        <f t="shared" si="21"/>
        <v>3170</v>
      </c>
      <c r="O309" s="7">
        <v>3170</v>
      </c>
      <c r="P309" s="13">
        <v>0</v>
      </c>
      <c r="Q309" s="7">
        <f t="shared" si="22"/>
        <v>3170</v>
      </c>
      <c r="R309" s="14" t="s">
        <v>217</v>
      </c>
      <c r="T309" s="70"/>
      <c r="U309" s="70"/>
    </row>
    <row r="310" spans="1:21">
      <c r="A310" s="52">
        <v>38</v>
      </c>
      <c r="B310" s="1" t="s">
        <v>2167</v>
      </c>
      <c r="C310" s="1" t="s">
        <v>494</v>
      </c>
      <c r="D310" s="2" t="s">
        <v>2228</v>
      </c>
      <c r="E310" s="1"/>
      <c r="F310" s="1" t="s">
        <v>1901</v>
      </c>
      <c r="G310" s="1" t="s">
        <v>2174</v>
      </c>
      <c r="H310" s="1" t="s">
        <v>2230</v>
      </c>
      <c r="I310" s="2">
        <v>112872</v>
      </c>
      <c r="J310" s="2" t="s">
        <v>498</v>
      </c>
      <c r="K310" s="1">
        <v>1</v>
      </c>
      <c r="L310" s="7">
        <v>2054</v>
      </c>
      <c r="M310" s="7">
        <v>0</v>
      </c>
      <c r="N310" s="7">
        <f t="shared" si="21"/>
        <v>2054</v>
      </c>
      <c r="O310" s="7">
        <v>2054</v>
      </c>
      <c r="P310" s="13">
        <v>0</v>
      </c>
      <c r="Q310" s="7">
        <f t="shared" si="22"/>
        <v>2054</v>
      </c>
      <c r="R310" s="14" t="s">
        <v>217</v>
      </c>
      <c r="T310" s="70"/>
      <c r="U310" s="70"/>
    </row>
    <row r="311" spans="1:21">
      <c r="A311" s="52">
        <v>39</v>
      </c>
      <c r="B311" s="1" t="s">
        <v>2167</v>
      </c>
      <c r="C311" s="1" t="s">
        <v>494</v>
      </c>
      <c r="D311" s="2" t="s">
        <v>2184</v>
      </c>
      <c r="E311" s="1"/>
      <c r="F311" s="1" t="s">
        <v>1901</v>
      </c>
      <c r="G311" s="1" t="s">
        <v>2174</v>
      </c>
      <c r="H311" s="1" t="s">
        <v>2231</v>
      </c>
      <c r="I311" s="1">
        <v>14209502</v>
      </c>
      <c r="J311" s="1" t="s">
        <v>498</v>
      </c>
      <c r="K311" s="1">
        <v>2</v>
      </c>
      <c r="L311" s="7">
        <v>7881</v>
      </c>
      <c r="M311" s="7">
        <v>0</v>
      </c>
      <c r="N311" s="7">
        <f t="shared" si="21"/>
        <v>7881</v>
      </c>
      <c r="O311" s="7">
        <v>7881</v>
      </c>
      <c r="P311" s="13">
        <v>0</v>
      </c>
      <c r="Q311" s="7">
        <f t="shared" si="22"/>
        <v>7881</v>
      </c>
      <c r="R311" s="14" t="s">
        <v>217</v>
      </c>
      <c r="T311" s="70"/>
      <c r="U311" s="70"/>
    </row>
    <row r="312" spans="1:21">
      <c r="A312" s="52">
        <v>40</v>
      </c>
      <c r="B312" s="1" t="s">
        <v>2167</v>
      </c>
      <c r="C312" s="1" t="s">
        <v>494</v>
      </c>
      <c r="D312" s="2" t="s">
        <v>2232</v>
      </c>
      <c r="E312" s="1"/>
      <c r="F312" s="1" t="s">
        <v>1901</v>
      </c>
      <c r="G312" s="1" t="s">
        <v>2174</v>
      </c>
      <c r="H312" s="1" t="s">
        <v>2233</v>
      </c>
      <c r="I312" s="1">
        <v>8590703</v>
      </c>
      <c r="J312" s="1" t="s">
        <v>498</v>
      </c>
      <c r="K312" s="1">
        <v>3</v>
      </c>
      <c r="L312" s="7">
        <v>5844</v>
      </c>
      <c r="M312" s="7">
        <v>0</v>
      </c>
      <c r="N312" s="7">
        <f t="shared" si="21"/>
        <v>5844</v>
      </c>
      <c r="O312" s="7">
        <v>5844</v>
      </c>
      <c r="P312" s="13">
        <v>0</v>
      </c>
      <c r="Q312" s="7">
        <f t="shared" si="22"/>
        <v>5844</v>
      </c>
      <c r="R312" s="14" t="s">
        <v>217</v>
      </c>
      <c r="T312" s="70"/>
      <c r="U312" s="70"/>
    </row>
    <row r="313" spans="1:21">
      <c r="A313" s="52">
        <v>41</v>
      </c>
      <c r="B313" s="1" t="s">
        <v>2167</v>
      </c>
      <c r="C313" s="1" t="s">
        <v>494</v>
      </c>
      <c r="D313" s="2" t="s">
        <v>2184</v>
      </c>
      <c r="E313" s="1"/>
      <c r="F313" s="1" t="s">
        <v>1901</v>
      </c>
      <c r="G313" s="1" t="s">
        <v>2174</v>
      </c>
      <c r="H313" s="1" t="s">
        <v>2234</v>
      </c>
      <c r="I313" s="1">
        <v>8741999</v>
      </c>
      <c r="J313" s="1" t="s">
        <v>498</v>
      </c>
      <c r="K313" s="1">
        <v>1</v>
      </c>
      <c r="L313" s="7">
        <v>2757</v>
      </c>
      <c r="M313" s="7">
        <v>0</v>
      </c>
      <c r="N313" s="7">
        <f t="shared" si="21"/>
        <v>2757</v>
      </c>
      <c r="O313" s="7">
        <v>2757</v>
      </c>
      <c r="P313" s="13">
        <v>0</v>
      </c>
      <c r="Q313" s="7">
        <f t="shared" si="22"/>
        <v>2757</v>
      </c>
      <c r="R313" s="14" t="s">
        <v>217</v>
      </c>
      <c r="T313" s="70"/>
      <c r="U313" s="70"/>
    </row>
    <row r="314" spans="1:21" s="40" customFormat="1">
      <c r="A314" s="52">
        <v>42</v>
      </c>
      <c r="B314" s="1" t="s">
        <v>2167</v>
      </c>
      <c r="C314" s="1" t="s">
        <v>494</v>
      </c>
      <c r="D314" s="2" t="s">
        <v>2235</v>
      </c>
      <c r="E314" s="1"/>
      <c r="F314" s="1" t="s">
        <v>1901</v>
      </c>
      <c r="G314" s="1" t="s">
        <v>2174</v>
      </c>
      <c r="H314" s="1" t="s">
        <v>2236</v>
      </c>
      <c r="I314" s="1">
        <v>11135902</v>
      </c>
      <c r="J314" s="1" t="s">
        <v>498</v>
      </c>
      <c r="K314" s="1">
        <v>1</v>
      </c>
      <c r="L314" s="7">
        <v>1584</v>
      </c>
      <c r="M314" s="7">
        <v>0</v>
      </c>
      <c r="N314" s="7">
        <f t="shared" si="21"/>
        <v>1584</v>
      </c>
      <c r="O314" s="7">
        <v>1584</v>
      </c>
      <c r="P314" s="13">
        <v>0</v>
      </c>
      <c r="Q314" s="7">
        <f t="shared" si="22"/>
        <v>1584</v>
      </c>
      <c r="R314" s="14" t="s">
        <v>217</v>
      </c>
      <c r="T314" s="70"/>
      <c r="U314" s="70"/>
    </row>
    <row r="315" spans="1:21">
      <c r="A315" s="52">
        <v>43</v>
      </c>
      <c r="B315" s="1" t="s">
        <v>2167</v>
      </c>
      <c r="C315" s="1" t="s">
        <v>494</v>
      </c>
      <c r="D315" s="2" t="s">
        <v>2237</v>
      </c>
      <c r="E315" s="1"/>
      <c r="F315" s="1" t="s">
        <v>1901</v>
      </c>
      <c r="G315" s="1" t="s">
        <v>2174</v>
      </c>
      <c r="H315" s="1" t="s">
        <v>2238</v>
      </c>
      <c r="I315" s="1">
        <v>11136358</v>
      </c>
      <c r="J315" s="1" t="s">
        <v>498</v>
      </c>
      <c r="K315" s="1">
        <v>1.3</v>
      </c>
      <c r="L315" s="7">
        <v>5778</v>
      </c>
      <c r="M315" s="7">
        <v>0</v>
      </c>
      <c r="N315" s="7">
        <f t="shared" si="21"/>
        <v>5778</v>
      </c>
      <c r="O315" s="7">
        <v>5778</v>
      </c>
      <c r="P315" s="13">
        <v>0</v>
      </c>
      <c r="Q315" s="7">
        <f t="shared" si="22"/>
        <v>5778</v>
      </c>
      <c r="R315" s="14" t="s">
        <v>217</v>
      </c>
      <c r="T315" s="70"/>
      <c r="U315" s="70"/>
    </row>
    <row r="316" spans="1:21">
      <c r="A316" s="52">
        <v>44</v>
      </c>
      <c r="B316" s="1" t="s">
        <v>2167</v>
      </c>
      <c r="C316" s="1" t="s">
        <v>494</v>
      </c>
      <c r="D316" s="1" t="s">
        <v>1172</v>
      </c>
      <c r="E316" s="1"/>
      <c r="F316" s="1" t="s">
        <v>1901</v>
      </c>
      <c r="G316" s="1" t="s">
        <v>2174</v>
      </c>
      <c r="H316" s="1" t="s">
        <v>2239</v>
      </c>
      <c r="I316" s="1">
        <v>16511097</v>
      </c>
      <c r="J316" s="1" t="s">
        <v>498</v>
      </c>
      <c r="K316" s="1">
        <v>1</v>
      </c>
      <c r="L316" s="7">
        <v>2484</v>
      </c>
      <c r="M316" s="7">
        <v>0</v>
      </c>
      <c r="N316" s="7">
        <f t="shared" si="21"/>
        <v>2484</v>
      </c>
      <c r="O316" s="7">
        <v>2484</v>
      </c>
      <c r="P316" s="13">
        <v>0</v>
      </c>
      <c r="Q316" s="7">
        <f t="shared" si="22"/>
        <v>2484</v>
      </c>
      <c r="R316" s="14" t="s">
        <v>217</v>
      </c>
      <c r="T316" s="70"/>
      <c r="U316" s="70"/>
    </row>
    <row r="317" spans="1:21">
      <c r="A317" s="52">
        <v>45</v>
      </c>
      <c r="B317" s="1" t="s">
        <v>2167</v>
      </c>
      <c r="C317" s="1" t="s">
        <v>494</v>
      </c>
      <c r="D317" s="1" t="s">
        <v>2235</v>
      </c>
      <c r="E317" s="1"/>
      <c r="F317" s="1" t="s">
        <v>1901</v>
      </c>
      <c r="G317" s="1" t="s">
        <v>2174</v>
      </c>
      <c r="H317" s="1" t="s">
        <v>2240</v>
      </c>
      <c r="I317" s="1">
        <v>27131813</v>
      </c>
      <c r="J317" s="1" t="s">
        <v>498</v>
      </c>
      <c r="K317" s="1">
        <v>1</v>
      </c>
      <c r="L317" s="7">
        <v>4667</v>
      </c>
      <c r="M317" s="7">
        <v>0</v>
      </c>
      <c r="N317" s="7">
        <f t="shared" si="21"/>
        <v>4667</v>
      </c>
      <c r="O317" s="7">
        <v>4667</v>
      </c>
      <c r="P317" s="13">
        <v>0</v>
      </c>
      <c r="Q317" s="7">
        <f t="shared" si="22"/>
        <v>4667</v>
      </c>
      <c r="R317" s="14" t="s">
        <v>217</v>
      </c>
      <c r="T317" s="70"/>
      <c r="U317" s="70"/>
    </row>
    <row r="318" spans="1:21">
      <c r="A318" s="52">
        <v>46</v>
      </c>
      <c r="B318" s="1" t="s">
        <v>2167</v>
      </c>
      <c r="C318" s="1" t="s">
        <v>494</v>
      </c>
      <c r="D318" s="1" t="s">
        <v>2215</v>
      </c>
      <c r="E318" s="1"/>
      <c r="F318" s="1" t="s">
        <v>1901</v>
      </c>
      <c r="G318" s="1" t="s">
        <v>2174</v>
      </c>
      <c r="H318" s="1" t="s">
        <v>2241</v>
      </c>
      <c r="I318" s="1">
        <v>26206364</v>
      </c>
      <c r="J318" s="1" t="s">
        <v>498</v>
      </c>
      <c r="K318" s="1">
        <v>0.5</v>
      </c>
      <c r="L318" s="7">
        <v>873</v>
      </c>
      <c r="M318" s="7">
        <v>0</v>
      </c>
      <c r="N318" s="7">
        <f t="shared" si="21"/>
        <v>873</v>
      </c>
      <c r="O318" s="7">
        <v>873</v>
      </c>
      <c r="P318" s="13">
        <v>0</v>
      </c>
      <c r="Q318" s="7">
        <f t="shared" si="22"/>
        <v>873</v>
      </c>
      <c r="R318" s="14" t="s">
        <v>217</v>
      </c>
      <c r="T318" s="70"/>
      <c r="U318" s="70"/>
    </row>
    <row r="319" spans="1:21">
      <c r="A319" s="52">
        <v>47</v>
      </c>
      <c r="B319" s="1" t="s">
        <v>2167</v>
      </c>
      <c r="C319" s="1" t="s">
        <v>494</v>
      </c>
      <c r="D319" s="1" t="s">
        <v>2242</v>
      </c>
      <c r="E319" s="1"/>
      <c r="F319" s="1" t="s">
        <v>1901</v>
      </c>
      <c r="G319" s="1" t="s">
        <v>2174</v>
      </c>
      <c r="H319" s="1" t="s">
        <v>2243</v>
      </c>
      <c r="I319" s="1">
        <v>22284176</v>
      </c>
      <c r="J319" s="1" t="s">
        <v>498</v>
      </c>
      <c r="K319" s="1">
        <v>0.5</v>
      </c>
      <c r="L319" s="7">
        <v>1929</v>
      </c>
      <c r="M319" s="7">
        <v>0</v>
      </c>
      <c r="N319" s="7">
        <f t="shared" si="21"/>
        <v>1929</v>
      </c>
      <c r="O319" s="7">
        <v>1929</v>
      </c>
      <c r="P319" s="13">
        <v>0</v>
      </c>
      <c r="Q319" s="7">
        <f t="shared" si="22"/>
        <v>1929</v>
      </c>
      <c r="R319" s="14" t="s">
        <v>217</v>
      </c>
      <c r="T319" s="70"/>
      <c r="U319" s="70"/>
    </row>
    <row r="320" spans="1:21">
      <c r="A320" s="52">
        <v>48</v>
      </c>
      <c r="B320" s="1" t="s">
        <v>2167</v>
      </c>
      <c r="C320" s="1" t="s">
        <v>494</v>
      </c>
      <c r="D320" s="1" t="s">
        <v>2173</v>
      </c>
      <c r="E320" s="1"/>
      <c r="F320" s="1" t="s">
        <v>1901</v>
      </c>
      <c r="G320" s="1" t="s">
        <v>2174</v>
      </c>
      <c r="H320" s="1" t="s">
        <v>2244</v>
      </c>
      <c r="I320" s="1">
        <v>19930214</v>
      </c>
      <c r="J320" s="1" t="s">
        <v>498</v>
      </c>
      <c r="K320" s="1">
        <v>0.5</v>
      </c>
      <c r="L320" s="7">
        <v>1286</v>
      </c>
      <c r="M320" s="7">
        <v>0</v>
      </c>
      <c r="N320" s="7">
        <f t="shared" si="21"/>
        <v>1286</v>
      </c>
      <c r="O320" s="7">
        <v>1286</v>
      </c>
      <c r="P320" s="13">
        <v>0</v>
      </c>
      <c r="Q320" s="7">
        <f t="shared" si="22"/>
        <v>1286</v>
      </c>
      <c r="R320" s="14" t="s">
        <v>217</v>
      </c>
      <c r="T320" s="70"/>
      <c r="U320" s="70"/>
    </row>
    <row r="321" spans="1:21">
      <c r="A321" s="52">
        <v>49</v>
      </c>
      <c r="B321" s="1" t="s">
        <v>2167</v>
      </c>
      <c r="C321" s="1" t="s">
        <v>494</v>
      </c>
      <c r="D321" s="1" t="s">
        <v>2245</v>
      </c>
      <c r="E321" s="1"/>
      <c r="F321" s="1" t="s">
        <v>1901</v>
      </c>
      <c r="G321" s="1" t="s">
        <v>2174</v>
      </c>
      <c r="H321" s="1" t="s">
        <v>2246</v>
      </c>
      <c r="I321" s="1">
        <v>19536311</v>
      </c>
      <c r="J321" s="1" t="s">
        <v>498</v>
      </c>
      <c r="K321" s="1">
        <v>0.5</v>
      </c>
      <c r="L321" s="7">
        <v>1946</v>
      </c>
      <c r="M321" s="7">
        <v>0</v>
      </c>
      <c r="N321" s="7">
        <f t="shared" si="21"/>
        <v>1946</v>
      </c>
      <c r="O321" s="7">
        <v>1946</v>
      </c>
      <c r="P321" s="13">
        <v>0</v>
      </c>
      <c r="Q321" s="7">
        <f t="shared" si="22"/>
        <v>1946</v>
      </c>
      <c r="R321" s="14" t="s">
        <v>217</v>
      </c>
      <c r="T321" s="70"/>
      <c r="U321" s="70"/>
    </row>
    <row r="322" spans="1:21">
      <c r="A322" s="52">
        <v>50</v>
      </c>
      <c r="B322" s="1" t="s">
        <v>2167</v>
      </c>
      <c r="C322" s="1" t="s">
        <v>494</v>
      </c>
      <c r="D322" s="1" t="s">
        <v>2247</v>
      </c>
      <c r="E322" s="1"/>
      <c r="F322" s="1" t="s">
        <v>1901</v>
      </c>
      <c r="G322" s="1" t="s">
        <v>2174</v>
      </c>
      <c r="H322" s="1" t="s">
        <v>2248</v>
      </c>
      <c r="I322" s="1">
        <v>28016380</v>
      </c>
      <c r="J322" s="1" t="s">
        <v>498</v>
      </c>
      <c r="K322" s="1">
        <v>0.5</v>
      </c>
      <c r="L322" s="7">
        <v>1734</v>
      </c>
      <c r="M322" s="7">
        <v>0</v>
      </c>
      <c r="N322" s="7">
        <f t="shared" si="21"/>
        <v>1734</v>
      </c>
      <c r="O322" s="7">
        <v>1734</v>
      </c>
      <c r="P322" s="13">
        <v>0</v>
      </c>
      <c r="Q322" s="7">
        <f t="shared" si="22"/>
        <v>1734</v>
      </c>
      <c r="R322" s="14" t="s">
        <v>217</v>
      </c>
      <c r="T322" s="70"/>
      <c r="U322" s="70"/>
    </row>
    <row r="323" spans="1:21">
      <c r="A323" s="52">
        <v>51</v>
      </c>
      <c r="B323" s="1" t="s">
        <v>2167</v>
      </c>
      <c r="C323" s="1" t="s">
        <v>494</v>
      </c>
      <c r="D323" s="1" t="s">
        <v>2247</v>
      </c>
      <c r="E323" s="1"/>
      <c r="F323" s="1" t="s">
        <v>1901</v>
      </c>
      <c r="G323" s="1" t="s">
        <v>2174</v>
      </c>
      <c r="H323" s="1" t="s">
        <v>2249</v>
      </c>
      <c r="I323" s="1">
        <v>28015565</v>
      </c>
      <c r="J323" s="1" t="s">
        <v>498</v>
      </c>
      <c r="K323" s="1">
        <v>0.5</v>
      </c>
      <c r="L323" s="7">
        <v>2236</v>
      </c>
      <c r="M323" s="7">
        <v>0</v>
      </c>
      <c r="N323" s="7">
        <f t="shared" si="21"/>
        <v>2236</v>
      </c>
      <c r="O323" s="7">
        <v>2236</v>
      </c>
      <c r="P323" s="13">
        <v>0</v>
      </c>
      <c r="Q323" s="7">
        <f t="shared" si="22"/>
        <v>2236</v>
      </c>
      <c r="R323" s="14" t="s">
        <v>217</v>
      </c>
      <c r="T323" s="70"/>
      <c r="U323" s="70"/>
    </row>
    <row r="324" spans="1:21">
      <c r="A324" s="52">
        <v>52</v>
      </c>
      <c r="B324" s="1" t="s">
        <v>2167</v>
      </c>
      <c r="C324" s="1" t="s">
        <v>494</v>
      </c>
      <c r="D324" s="1" t="s">
        <v>2184</v>
      </c>
      <c r="E324" s="1"/>
      <c r="F324" s="1" t="s">
        <v>1901</v>
      </c>
      <c r="G324" s="1" t="s">
        <v>2174</v>
      </c>
      <c r="H324" s="1" t="s">
        <v>2250</v>
      </c>
      <c r="I324" s="1">
        <v>27637272</v>
      </c>
      <c r="J324" s="1" t="s">
        <v>498</v>
      </c>
      <c r="K324" s="1">
        <v>0.5</v>
      </c>
      <c r="L324" s="7">
        <v>4854</v>
      </c>
      <c r="M324" s="7">
        <v>0</v>
      </c>
      <c r="N324" s="7">
        <f t="shared" si="21"/>
        <v>4854</v>
      </c>
      <c r="O324" s="7">
        <v>4854</v>
      </c>
      <c r="P324" s="13">
        <v>0</v>
      </c>
      <c r="Q324" s="7">
        <f t="shared" si="22"/>
        <v>4854</v>
      </c>
      <c r="R324" s="14" t="s">
        <v>217</v>
      </c>
      <c r="T324" s="70"/>
      <c r="U324" s="70"/>
    </row>
    <row r="325" spans="1:21">
      <c r="A325" s="52">
        <v>53</v>
      </c>
      <c r="B325" s="1" t="s">
        <v>2167</v>
      </c>
      <c r="C325" s="1" t="s">
        <v>494</v>
      </c>
      <c r="D325" s="1" t="s">
        <v>2251</v>
      </c>
      <c r="E325" s="1"/>
      <c r="F325" s="1" t="s">
        <v>1901</v>
      </c>
      <c r="G325" s="1" t="s">
        <v>2174</v>
      </c>
      <c r="H325" s="1" t="s">
        <v>2252</v>
      </c>
      <c r="I325" s="1">
        <v>12809468</v>
      </c>
      <c r="J325" s="1" t="s">
        <v>498</v>
      </c>
      <c r="K325" s="1">
        <v>0.5</v>
      </c>
      <c r="L325" s="7">
        <v>2339</v>
      </c>
      <c r="M325" s="7">
        <v>0</v>
      </c>
      <c r="N325" s="7">
        <f t="shared" si="21"/>
        <v>2339</v>
      </c>
      <c r="O325" s="7">
        <v>2339</v>
      </c>
      <c r="P325" s="13">
        <v>0</v>
      </c>
      <c r="Q325" s="7">
        <f t="shared" si="22"/>
        <v>2339</v>
      </c>
      <c r="R325" s="14" t="s">
        <v>217</v>
      </c>
      <c r="T325" s="70"/>
      <c r="U325" s="70"/>
    </row>
    <row r="326" spans="1:21">
      <c r="A326" s="52">
        <v>54</v>
      </c>
      <c r="B326" s="1" t="s">
        <v>2167</v>
      </c>
      <c r="C326" s="1" t="s">
        <v>494</v>
      </c>
      <c r="D326" s="1" t="s">
        <v>2237</v>
      </c>
      <c r="E326" s="1"/>
      <c r="F326" s="1" t="s">
        <v>1901</v>
      </c>
      <c r="G326" s="1" t="s">
        <v>2174</v>
      </c>
      <c r="H326" s="1" t="s">
        <v>2253</v>
      </c>
      <c r="I326" s="1">
        <v>13962221</v>
      </c>
      <c r="J326" s="1" t="s">
        <v>498</v>
      </c>
      <c r="K326" s="1">
        <v>0.5</v>
      </c>
      <c r="L326" s="7">
        <v>2447</v>
      </c>
      <c r="M326" s="7">
        <v>0</v>
      </c>
      <c r="N326" s="7">
        <f t="shared" si="21"/>
        <v>2447</v>
      </c>
      <c r="O326" s="7">
        <v>2447</v>
      </c>
      <c r="P326" s="13">
        <v>0</v>
      </c>
      <c r="Q326" s="7">
        <f t="shared" si="22"/>
        <v>2447</v>
      </c>
      <c r="R326" s="14" t="s">
        <v>217</v>
      </c>
      <c r="T326" s="70"/>
      <c r="U326" s="70"/>
    </row>
    <row r="327" spans="1:21">
      <c r="A327" s="52">
        <v>55</v>
      </c>
      <c r="B327" s="1" t="s">
        <v>2167</v>
      </c>
      <c r="C327" s="1" t="s">
        <v>494</v>
      </c>
      <c r="D327" s="1" t="s">
        <v>2254</v>
      </c>
      <c r="E327" s="1"/>
      <c r="F327" s="2" t="s">
        <v>1901</v>
      </c>
      <c r="G327" s="2" t="s">
        <v>2174</v>
      </c>
      <c r="H327" s="1" t="s">
        <v>2255</v>
      </c>
      <c r="I327" s="1">
        <v>20554940</v>
      </c>
      <c r="J327" s="1" t="s">
        <v>498</v>
      </c>
      <c r="K327" s="1">
        <v>0.5</v>
      </c>
      <c r="L327" s="7">
        <v>841</v>
      </c>
      <c r="M327" s="7">
        <v>0</v>
      </c>
      <c r="N327" s="7">
        <f>L327+M327</f>
        <v>841</v>
      </c>
      <c r="O327" s="7">
        <v>841</v>
      </c>
      <c r="P327" s="13">
        <v>0</v>
      </c>
      <c r="Q327" s="7">
        <f>O327+P327</f>
        <v>841</v>
      </c>
      <c r="R327" s="14" t="s">
        <v>217</v>
      </c>
      <c r="T327" s="70"/>
      <c r="U327" s="70"/>
    </row>
    <row r="328" spans="1:21">
      <c r="A328" s="52">
        <v>56</v>
      </c>
      <c r="B328" s="1" t="s">
        <v>2167</v>
      </c>
      <c r="C328" s="1" t="s">
        <v>494</v>
      </c>
      <c r="D328" s="2" t="s">
        <v>2256</v>
      </c>
      <c r="E328" s="2"/>
      <c r="F328" s="2" t="s">
        <v>1901</v>
      </c>
      <c r="G328" s="2" t="s">
        <v>2174</v>
      </c>
      <c r="H328" s="52" t="s">
        <v>2257</v>
      </c>
      <c r="I328" s="2">
        <v>14276554</v>
      </c>
      <c r="J328" s="2" t="s">
        <v>498</v>
      </c>
      <c r="K328" s="1">
        <v>0.5</v>
      </c>
      <c r="L328" s="7">
        <v>974</v>
      </c>
      <c r="M328" s="7">
        <v>0</v>
      </c>
      <c r="N328" s="7">
        <f t="shared" ref="N328:N360" si="23">L328+M328</f>
        <v>974</v>
      </c>
      <c r="O328" s="7">
        <v>974</v>
      </c>
      <c r="P328" s="13">
        <v>0</v>
      </c>
      <c r="Q328" s="7">
        <f t="shared" ref="Q328:Q360" si="24">O328+P328</f>
        <v>974</v>
      </c>
      <c r="R328" s="14" t="s">
        <v>217</v>
      </c>
      <c r="T328" s="70"/>
      <c r="U328" s="70"/>
    </row>
    <row r="329" spans="1:21">
      <c r="A329" s="52">
        <v>57</v>
      </c>
      <c r="B329" s="1" t="s">
        <v>2167</v>
      </c>
      <c r="C329" s="1" t="s">
        <v>494</v>
      </c>
      <c r="D329" s="1" t="s">
        <v>2258</v>
      </c>
      <c r="E329" s="1"/>
      <c r="F329" s="2" t="s">
        <v>1901</v>
      </c>
      <c r="G329" s="1" t="s">
        <v>2174</v>
      </c>
      <c r="H329" s="1" t="s">
        <v>2259</v>
      </c>
      <c r="I329" s="1">
        <v>23895421</v>
      </c>
      <c r="J329" s="1" t="s">
        <v>498</v>
      </c>
      <c r="K329" s="1">
        <v>1</v>
      </c>
      <c r="L329" s="7">
        <v>2823</v>
      </c>
      <c r="M329" s="7">
        <v>0</v>
      </c>
      <c r="N329" s="7">
        <f t="shared" si="23"/>
        <v>2823</v>
      </c>
      <c r="O329" s="7">
        <v>2823</v>
      </c>
      <c r="P329" s="13">
        <v>0</v>
      </c>
      <c r="Q329" s="7">
        <f t="shared" si="24"/>
        <v>2823</v>
      </c>
      <c r="R329" s="14" t="s">
        <v>217</v>
      </c>
      <c r="T329" s="70"/>
      <c r="U329" s="70"/>
    </row>
    <row r="330" spans="1:21">
      <c r="A330" s="52">
        <v>58</v>
      </c>
      <c r="B330" s="1" t="s">
        <v>2167</v>
      </c>
      <c r="C330" s="1" t="s">
        <v>494</v>
      </c>
      <c r="D330" s="1" t="s">
        <v>2184</v>
      </c>
      <c r="E330" s="1"/>
      <c r="F330" s="2" t="s">
        <v>1901</v>
      </c>
      <c r="G330" s="2" t="s">
        <v>2174</v>
      </c>
      <c r="H330" s="1" t="s">
        <v>2260</v>
      </c>
      <c r="I330" s="1">
        <v>25109423</v>
      </c>
      <c r="J330" s="1" t="s">
        <v>498</v>
      </c>
      <c r="K330" s="1">
        <v>1</v>
      </c>
      <c r="L330" s="7">
        <v>3651</v>
      </c>
      <c r="M330" s="7">
        <v>0</v>
      </c>
      <c r="N330" s="7">
        <f t="shared" si="23"/>
        <v>3651</v>
      </c>
      <c r="O330" s="7">
        <v>3651</v>
      </c>
      <c r="P330" s="13">
        <v>0</v>
      </c>
      <c r="Q330" s="7">
        <f t="shared" si="24"/>
        <v>3651</v>
      </c>
      <c r="R330" s="14" t="s">
        <v>217</v>
      </c>
      <c r="T330" s="70"/>
      <c r="U330" s="70"/>
    </row>
    <row r="331" spans="1:21">
      <c r="A331" s="52">
        <v>59</v>
      </c>
      <c r="B331" s="1" t="s">
        <v>2167</v>
      </c>
      <c r="C331" s="1" t="s">
        <v>494</v>
      </c>
      <c r="D331" s="1" t="s">
        <v>2181</v>
      </c>
      <c r="E331" s="1"/>
      <c r="F331" s="2" t="s">
        <v>1901</v>
      </c>
      <c r="G331" s="2" t="s">
        <v>2174</v>
      </c>
      <c r="H331" s="1" t="s">
        <v>2261</v>
      </c>
      <c r="I331" s="1">
        <v>26125237</v>
      </c>
      <c r="J331" s="1" t="s">
        <v>498</v>
      </c>
      <c r="K331" s="1">
        <v>1</v>
      </c>
      <c r="L331" s="7">
        <v>3394</v>
      </c>
      <c r="M331" s="7">
        <v>0</v>
      </c>
      <c r="N331" s="7">
        <f t="shared" si="23"/>
        <v>3394</v>
      </c>
      <c r="O331" s="7">
        <v>3394</v>
      </c>
      <c r="P331" s="13">
        <v>0</v>
      </c>
      <c r="Q331" s="7">
        <f t="shared" si="24"/>
        <v>3394</v>
      </c>
      <c r="R331" s="14" t="s">
        <v>217</v>
      </c>
      <c r="T331" s="70"/>
      <c r="U331" s="70"/>
    </row>
    <row r="332" spans="1:21">
      <c r="A332" s="52">
        <v>60</v>
      </c>
      <c r="B332" s="1" t="s">
        <v>2167</v>
      </c>
      <c r="C332" s="1" t="s">
        <v>494</v>
      </c>
      <c r="D332" s="1" t="s">
        <v>2206</v>
      </c>
      <c r="E332" s="1"/>
      <c r="F332" s="2" t="s">
        <v>1901</v>
      </c>
      <c r="G332" s="2" t="s">
        <v>2174</v>
      </c>
      <c r="H332" s="1" t="s">
        <v>2262</v>
      </c>
      <c r="I332" s="1">
        <v>26214507</v>
      </c>
      <c r="J332" s="1" t="s">
        <v>498</v>
      </c>
      <c r="K332" s="1">
        <v>1</v>
      </c>
      <c r="L332" s="7">
        <v>553</v>
      </c>
      <c r="M332" s="7">
        <v>0</v>
      </c>
      <c r="N332" s="7">
        <f t="shared" si="23"/>
        <v>553</v>
      </c>
      <c r="O332" s="7">
        <v>553</v>
      </c>
      <c r="P332" s="13">
        <v>0</v>
      </c>
      <c r="Q332" s="7">
        <f t="shared" si="24"/>
        <v>553</v>
      </c>
      <c r="R332" s="14" t="s">
        <v>217</v>
      </c>
      <c r="T332" s="70"/>
      <c r="U332" s="70"/>
    </row>
    <row r="333" spans="1:21">
      <c r="A333" s="52">
        <v>61</v>
      </c>
      <c r="B333" s="1" t="s">
        <v>2167</v>
      </c>
      <c r="C333" s="1" t="s">
        <v>494</v>
      </c>
      <c r="D333" s="1" t="s">
        <v>2179</v>
      </c>
      <c r="E333" s="1"/>
      <c r="F333" s="2" t="s">
        <v>1901</v>
      </c>
      <c r="G333" s="2" t="s">
        <v>2174</v>
      </c>
      <c r="H333" s="1" t="s">
        <v>2263</v>
      </c>
      <c r="I333" s="1">
        <v>26337434</v>
      </c>
      <c r="J333" s="1" t="s">
        <v>498</v>
      </c>
      <c r="K333" s="1">
        <v>1</v>
      </c>
      <c r="L333" s="7">
        <v>1005</v>
      </c>
      <c r="M333" s="7">
        <v>0</v>
      </c>
      <c r="N333" s="7">
        <f t="shared" si="23"/>
        <v>1005</v>
      </c>
      <c r="O333" s="7">
        <v>1005</v>
      </c>
      <c r="P333" s="13">
        <v>0</v>
      </c>
      <c r="Q333" s="7">
        <f t="shared" si="24"/>
        <v>1005</v>
      </c>
      <c r="R333" s="14" t="s">
        <v>217</v>
      </c>
      <c r="T333" s="70"/>
      <c r="U333" s="70"/>
    </row>
    <row r="334" spans="1:21">
      <c r="A334" s="52">
        <v>62</v>
      </c>
      <c r="B334" s="1" t="s">
        <v>2167</v>
      </c>
      <c r="C334" s="1" t="s">
        <v>494</v>
      </c>
      <c r="D334" s="1" t="s">
        <v>2184</v>
      </c>
      <c r="E334" s="1"/>
      <c r="F334" s="2" t="s">
        <v>1901</v>
      </c>
      <c r="G334" s="2" t="s">
        <v>2174</v>
      </c>
      <c r="H334" s="1" t="s">
        <v>2264</v>
      </c>
      <c r="I334" s="1">
        <v>26671954</v>
      </c>
      <c r="J334" s="1" t="s">
        <v>498</v>
      </c>
      <c r="K334" s="1">
        <v>1</v>
      </c>
      <c r="L334" s="7">
        <v>2093</v>
      </c>
      <c r="M334" s="7">
        <v>0</v>
      </c>
      <c r="N334" s="7">
        <f t="shared" si="23"/>
        <v>2093</v>
      </c>
      <c r="O334" s="7">
        <v>2093</v>
      </c>
      <c r="P334" s="13">
        <v>0</v>
      </c>
      <c r="Q334" s="7">
        <f t="shared" si="24"/>
        <v>2093</v>
      </c>
      <c r="R334" s="14" t="s">
        <v>217</v>
      </c>
      <c r="T334" s="70"/>
      <c r="U334" s="70"/>
    </row>
    <row r="335" spans="1:21">
      <c r="A335" s="52">
        <v>63</v>
      </c>
      <c r="B335" s="1" t="s">
        <v>2167</v>
      </c>
      <c r="C335" s="1" t="s">
        <v>494</v>
      </c>
      <c r="D335" s="1" t="s">
        <v>2265</v>
      </c>
      <c r="E335" s="1"/>
      <c r="F335" s="2" t="s">
        <v>1901</v>
      </c>
      <c r="G335" s="2" t="s">
        <v>2174</v>
      </c>
      <c r="H335" s="1" t="s">
        <v>2266</v>
      </c>
      <c r="I335" s="1">
        <v>26671954</v>
      </c>
      <c r="J335" s="1" t="s">
        <v>498</v>
      </c>
      <c r="K335" s="1">
        <v>1</v>
      </c>
      <c r="L335" s="7">
        <v>2192</v>
      </c>
      <c r="M335" s="7">
        <v>0</v>
      </c>
      <c r="N335" s="7">
        <f t="shared" si="23"/>
        <v>2192</v>
      </c>
      <c r="O335" s="7">
        <v>2192</v>
      </c>
      <c r="P335" s="13">
        <v>0</v>
      </c>
      <c r="Q335" s="7">
        <f t="shared" si="24"/>
        <v>2192</v>
      </c>
      <c r="R335" s="14" t="s">
        <v>217</v>
      </c>
      <c r="T335" s="70"/>
      <c r="U335" s="70"/>
    </row>
    <row r="336" spans="1:21">
      <c r="A336" s="52">
        <v>64</v>
      </c>
      <c r="B336" s="1" t="s">
        <v>2167</v>
      </c>
      <c r="C336" s="1" t="s">
        <v>494</v>
      </c>
      <c r="D336" s="1" t="s">
        <v>2267</v>
      </c>
      <c r="E336" s="1"/>
      <c r="F336" s="2" t="s">
        <v>1901</v>
      </c>
      <c r="G336" s="2" t="s">
        <v>2174</v>
      </c>
      <c r="H336" s="1" t="s">
        <v>2268</v>
      </c>
      <c r="I336" s="1">
        <v>26385489</v>
      </c>
      <c r="J336" s="1" t="s">
        <v>498</v>
      </c>
      <c r="K336" s="1">
        <v>1</v>
      </c>
      <c r="L336" s="7">
        <v>2690</v>
      </c>
      <c r="M336" s="7">
        <v>0</v>
      </c>
      <c r="N336" s="7">
        <f t="shared" si="23"/>
        <v>2690</v>
      </c>
      <c r="O336" s="7">
        <v>2690</v>
      </c>
      <c r="P336" s="13">
        <v>0</v>
      </c>
      <c r="Q336" s="7">
        <f t="shared" si="24"/>
        <v>2690</v>
      </c>
      <c r="R336" s="14" t="s">
        <v>217</v>
      </c>
      <c r="T336" s="70"/>
      <c r="U336" s="70"/>
    </row>
    <row r="337" spans="1:21">
      <c r="A337" s="52">
        <v>65</v>
      </c>
      <c r="B337" s="1" t="s">
        <v>2167</v>
      </c>
      <c r="C337" s="1" t="s">
        <v>494</v>
      </c>
      <c r="D337" s="1" t="s">
        <v>2269</v>
      </c>
      <c r="E337" s="1"/>
      <c r="F337" s="2" t="s">
        <v>1901</v>
      </c>
      <c r="G337" s="2" t="s">
        <v>2174</v>
      </c>
      <c r="H337" s="1" t="s">
        <v>2270</v>
      </c>
      <c r="I337" s="1">
        <v>26670640</v>
      </c>
      <c r="J337" s="1" t="s">
        <v>498</v>
      </c>
      <c r="K337" s="1">
        <v>1</v>
      </c>
      <c r="L337" s="7">
        <v>1766</v>
      </c>
      <c r="M337" s="7">
        <v>0</v>
      </c>
      <c r="N337" s="7">
        <f t="shared" si="23"/>
        <v>1766</v>
      </c>
      <c r="O337" s="7">
        <v>1766</v>
      </c>
      <c r="P337" s="13">
        <v>0</v>
      </c>
      <c r="Q337" s="7">
        <f t="shared" si="24"/>
        <v>1766</v>
      </c>
      <c r="R337" s="14" t="s">
        <v>217</v>
      </c>
      <c r="T337" s="70"/>
      <c r="U337" s="70"/>
    </row>
    <row r="338" spans="1:21">
      <c r="A338" s="52">
        <v>66</v>
      </c>
      <c r="B338" s="1" t="s">
        <v>2167</v>
      </c>
      <c r="C338" s="1" t="s">
        <v>494</v>
      </c>
      <c r="D338" s="1" t="s">
        <v>2271</v>
      </c>
      <c r="E338" s="1"/>
      <c r="F338" s="2" t="s">
        <v>1901</v>
      </c>
      <c r="G338" s="2" t="s">
        <v>2174</v>
      </c>
      <c r="H338" s="1" t="s">
        <v>2272</v>
      </c>
      <c r="I338" s="1">
        <v>23602874</v>
      </c>
      <c r="J338" s="1" t="s">
        <v>498</v>
      </c>
      <c r="K338" s="1">
        <v>1</v>
      </c>
      <c r="L338" s="7">
        <v>1508</v>
      </c>
      <c r="M338" s="7">
        <v>0</v>
      </c>
      <c r="N338" s="7">
        <f t="shared" si="23"/>
        <v>1508</v>
      </c>
      <c r="O338" s="7">
        <v>1508</v>
      </c>
      <c r="P338" s="13">
        <v>0</v>
      </c>
      <c r="Q338" s="7">
        <f t="shared" si="24"/>
        <v>1508</v>
      </c>
      <c r="R338" s="14" t="s">
        <v>217</v>
      </c>
      <c r="T338" s="70"/>
      <c r="U338" s="70"/>
    </row>
    <row r="339" spans="1:21">
      <c r="A339" s="52">
        <v>67</v>
      </c>
      <c r="B339" s="1" t="s">
        <v>2167</v>
      </c>
      <c r="C339" s="1" t="s">
        <v>494</v>
      </c>
      <c r="D339" s="1" t="s">
        <v>2177</v>
      </c>
      <c r="E339" s="1"/>
      <c r="F339" s="2" t="s">
        <v>1901</v>
      </c>
      <c r="G339" s="2" t="s">
        <v>2174</v>
      </c>
      <c r="H339" s="1" t="s">
        <v>2273</v>
      </c>
      <c r="I339" s="1">
        <v>23874499</v>
      </c>
      <c r="J339" s="1" t="s">
        <v>498</v>
      </c>
      <c r="K339" s="1">
        <v>1</v>
      </c>
      <c r="L339" s="7">
        <v>366</v>
      </c>
      <c r="M339" s="7">
        <v>0</v>
      </c>
      <c r="N339" s="7">
        <f t="shared" ref="N339:N348" si="25">L339+M339</f>
        <v>366</v>
      </c>
      <c r="O339" s="7">
        <v>366</v>
      </c>
      <c r="P339" s="13">
        <v>0</v>
      </c>
      <c r="Q339" s="7">
        <f t="shared" ref="Q339:Q348" si="26">O339+P339</f>
        <v>366</v>
      </c>
      <c r="R339" s="14" t="s">
        <v>217</v>
      </c>
      <c r="T339" s="70"/>
      <c r="U339" s="70"/>
    </row>
    <row r="340" spans="1:21">
      <c r="A340" s="52">
        <v>68</v>
      </c>
      <c r="B340" s="1" t="s">
        <v>2167</v>
      </c>
      <c r="C340" s="1" t="s">
        <v>494</v>
      </c>
      <c r="D340" s="1" t="s">
        <v>2181</v>
      </c>
      <c r="E340" s="1"/>
      <c r="F340" s="2" t="s">
        <v>1901</v>
      </c>
      <c r="G340" s="2" t="s">
        <v>2174</v>
      </c>
      <c r="H340" s="1" t="s">
        <v>2274</v>
      </c>
      <c r="I340" s="1">
        <v>9680052</v>
      </c>
      <c r="J340" s="1" t="s">
        <v>498</v>
      </c>
      <c r="K340" s="1">
        <v>1</v>
      </c>
      <c r="L340" s="7">
        <v>0</v>
      </c>
      <c r="M340" s="7">
        <v>0</v>
      </c>
      <c r="N340" s="7">
        <f t="shared" si="25"/>
        <v>0</v>
      </c>
      <c r="O340" s="7">
        <v>0</v>
      </c>
      <c r="P340" s="13">
        <v>0</v>
      </c>
      <c r="Q340" s="7">
        <f t="shared" si="26"/>
        <v>0</v>
      </c>
      <c r="R340" s="14" t="s">
        <v>217</v>
      </c>
      <c r="T340" s="70"/>
      <c r="U340" s="70"/>
    </row>
    <row r="341" spans="1:21">
      <c r="A341" s="52">
        <v>69</v>
      </c>
      <c r="B341" s="1" t="s">
        <v>2167</v>
      </c>
      <c r="C341" s="1" t="s">
        <v>494</v>
      </c>
      <c r="D341" s="2" t="s">
        <v>2275</v>
      </c>
      <c r="E341" s="2"/>
      <c r="F341" s="2" t="s">
        <v>1901</v>
      </c>
      <c r="G341" s="2" t="s">
        <v>2174</v>
      </c>
      <c r="H341" s="1" t="s">
        <v>2276</v>
      </c>
      <c r="I341" s="2">
        <v>23492097</v>
      </c>
      <c r="J341" s="2" t="s">
        <v>498</v>
      </c>
      <c r="K341" s="1">
        <v>1</v>
      </c>
      <c r="L341" s="7">
        <v>863</v>
      </c>
      <c r="M341" s="7">
        <v>0</v>
      </c>
      <c r="N341" s="7">
        <f t="shared" si="25"/>
        <v>863</v>
      </c>
      <c r="O341" s="7">
        <v>863</v>
      </c>
      <c r="P341" s="13">
        <v>0</v>
      </c>
      <c r="Q341" s="7">
        <f t="shared" si="26"/>
        <v>863</v>
      </c>
      <c r="R341" s="14" t="s">
        <v>217</v>
      </c>
      <c r="T341" s="70"/>
      <c r="U341" s="70"/>
    </row>
    <row r="342" spans="1:21">
      <c r="A342" s="52">
        <v>70</v>
      </c>
      <c r="B342" s="1" t="s">
        <v>2167</v>
      </c>
      <c r="C342" s="1" t="s">
        <v>494</v>
      </c>
      <c r="D342" s="1" t="s">
        <v>2277</v>
      </c>
      <c r="E342" s="1"/>
      <c r="F342" s="2" t="s">
        <v>1901</v>
      </c>
      <c r="G342" s="2" t="s">
        <v>2174</v>
      </c>
      <c r="H342" s="1" t="s">
        <v>2278</v>
      </c>
      <c r="I342" s="1">
        <v>24848459</v>
      </c>
      <c r="J342" s="1" t="s">
        <v>498</v>
      </c>
      <c r="K342" s="1">
        <v>1</v>
      </c>
      <c r="L342" s="7">
        <v>1206</v>
      </c>
      <c r="M342" s="7">
        <v>0</v>
      </c>
      <c r="N342" s="7">
        <f t="shared" si="25"/>
        <v>1206</v>
      </c>
      <c r="O342" s="7">
        <v>1206</v>
      </c>
      <c r="P342" s="13">
        <v>0</v>
      </c>
      <c r="Q342" s="7">
        <f t="shared" si="26"/>
        <v>1206</v>
      </c>
      <c r="R342" s="14" t="s">
        <v>217</v>
      </c>
      <c r="T342" s="70"/>
      <c r="U342" s="70"/>
    </row>
    <row r="343" spans="1:21">
      <c r="A343" s="52">
        <v>71</v>
      </c>
      <c r="B343" s="1" t="s">
        <v>2167</v>
      </c>
      <c r="C343" s="1" t="s">
        <v>494</v>
      </c>
      <c r="D343" s="1" t="s">
        <v>2202</v>
      </c>
      <c r="E343" s="1"/>
      <c r="F343" s="2" t="s">
        <v>1901</v>
      </c>
      <c r="G343" s="2" t="s">
        <v>2174</v>
      </c>
      <c r="H343" s="1" t="s">
        <v>2279</v>
      </c>
      <c r="I343" s="1">
        <v>21018281</v>
      </c>
      <c r="J343" s="1" t="s">
        <v>498</v>
      </c>
      <c r="K343" s="1">
        <v>1</v>
      </c>
      <c r="L343" s="7">
        <v>403</v>
      </c>
      <c r="M343" s="7">
        <v>0</v>
      </c>
      <c r="N343" s="7">
        <f t="shared" si="25"/>
        <v>403</v>
      </c>
      <c r="O343" s="7">
        <v>403</v>
      </c>
      <c r="P343" s="13">
        <v>0</v>
      </c>
      <c r="Q343" s="7">
        <f t="shared" si="26"/>
        <v>403</v>
      </c>
      <c r="R343" s="14" t="s">
        <v>217</v>
      </c>
      <c r="T343" s="70"/>
      <c r="U343" s="70"/>
    </row>
    <row r="344" spans="1:21">
      <c r="A344" s="52">
        <v>72</v>
      </c>
      <c r="B344" s="1" t="s">
        <v>2167</v>
      </c>
      <c r="C344" s="1" t="s">
        <v>494</v>
      </c>
      <c r="D344" s="1" t="s">
        <v>2280</v>
      </c>
      <c r="E344" s="1"/>
      <c r="F344" s="2" t="s">
        <v>1901</v>
      </c>
      <c r="G344" s="2" t="s">
        <v>2174</v>
      </c>
      <c r="H344" s="1" t="s">
        <v>2281</v>
      </c>
      <c r="I344" s="1">
        <v>25649470</v>
      </c>
      <c r="J344" s="1" t="s">
        <v>498</v>
      </c>
      <c r="K344" s="1">
        <v>1</v>
      </c>
      <c r="L344" s="7">
        <v>951</v>
      </c>
      <c r="M344" s="7">
        <v>0</v>
      </c>
      <c r="N344" s="7">
        <f t="shared" si="25"/>
        <v>951</v>
      </c>
      <c r="O344" s="7">
        <v>951</v>
      </c>
      <c r="P344" s="13">
        <v>0</v>
      </c>
      <c r="Q344" s="7">
        <f t="shared" si="26"/>
        <v>951</v>
      </c>
      <c r="R344" s="14" t="s">
        <v>217</v>
      </c>
      <c r="T344" s="70"/>
      <c r="U344" s="70"/>
    </row>
    <row r="345" spans="1:21">
      <c r="A345" s="52">
        <v>73</v>
      </c>
      <c r="B345" s="1" t="s">
        <v>2167</v>
      </c>
      <c r="C345" s="1" t="s">
        <v>494</v>
      </c>
      <c r="D345" s="1" t="s">
        <v>2282</v>
      </c>
      <c r="E345" s="1"/>
      <c r="F345" s="2" t="s">
        <v>1901</v>
      </c>
      <c r="G345" s="2" t="s">
        <v>2174</v>
      </c>
      <c r="H345" s="1" t="s">
        <v>2283</v>
      </c>
      <c r="I345" s="1">
        <v>19014632</v>
      </c>
      <c r="J345" s="1" t="s">
        <v>498</v>
      </c>
      <c r="K345" s="1">
        <v>1</v>
      </c>
      <c r="L345" s="7">
        <v>289</v>
      </c>
      <c r="M345" s="7">
        <v>0</v>
      </c>
      <c r="N345" s="7">
        <f t="shared" si="25"/>
        <v>289</v>
      </c>
      <c r="O345" s="7">
        <v>289</v>
      </c>
      <c r="P345" s="13">
        <v>0</v>
      </c>
      <c r="Q345" s="7">
        <f t="shared" si="26"/>
        <v>289</v>
      </c>
      <c r="R345" s="14" t="s">
        <v>217</v>
      </c>
      <c r="T345" s="70"/>
      <c r="U345" s="70"/>
    </row>
    <row r="346" spans="1:21">
      <c r="A346" s="52">
        <v>74</v>
      </c>
      <c r="B346" s="1" t="s">
        <v>2167</v>
      </c>
      <c r="C346" s="1" t="s">
        <v>494</v>
      </c>
      <c r="D346" s="2" t="s">
        <v>2237</v>
      </c>
      <c r="E346" s="1"/>
      <c r="F346" s="2" t="s">
        <v>1901</v>
      </c>
      <c r="G346" s="1" t="s">
        <v>2174</v>
      </c>
      <c r="H346" s="1" t="s">
        <v>2284</v>
      </c>
      <c r="I346" s="1">
        <v>19555655</v>
      </c>
      <c r="J346" s="1" t="s">
        <v>498</v>
      </c>
      <c r="K346" s="1">
        <v>1</v>
      </c>
      <c r="L346" s="7">
        <v>1056</v>
      </c>
      <c r="M346" s="7">
        <v>0</v>
      </c>
      <c r="N346" s="7">
        <f t="shared" si="25"/>
        <v>1056</v>
      </c>
      <c r="O346" s="7">
        <v>1056</v>
      </c>
      <c r="P346" s="13">
        <v>0</v>
      </c>
      <c r="Q346" s="7">
        <f t="shared" si="26"/>
        <v>1056</v>
      </c>
      <c r="R346" s="14" t="s">
        <v>217</v>
      </c>
      <c r="T346" s="70"/>
      <c r="U346" s="70"/>
    </row>
    <row r="347" spans="1:21">
      <c r="A347" s="52">
        <v>75</v>
      </c>
      <c r="B347" s="1" t="s">
        <v>2167</v>
      </c>
      <c r="C347" s="1" t="s">
        <v>494</v>
      </c>
      <c r="D347" s="1" t="s">
        <v>2184</v>
      </c>
      <c r="E347" s="1"/>
      <c r="F347" s="2" t="s">
        <v>1901</v>
      </c>
      <c r="G347" s="2" t="s">
        <v>2174</v>
      </c>
      <c r="H347" s="1" t="s">
        <v>2285</v>
      </c>
      <c r="I347" s="1">
        <v>21902971</v>
      </c>
      <c r="J347" s="1" t="s">
        <v>498</v>
      </c>
      <c r="K347" s="1">
        <v>1</v>
      </c>
      <c r="L347" s="7">
        <v>722</v>
      </c>
      <c r="M347" s="7">
        <v>0</v>
      </c>
      <c r="N347" s="7">
        <f t="shared" si="25"/>
        <v>722</v>
      </c>
      <c r="O347" s="7">
        <v>722</v>
      </c>
      <c r="P347" s="13">
        <v>0</v>
      </c>
      <c r="Q347" s="7">
        <f t="shared" si="26"/>
        <v>722</v>
      </c>
      <c r="R347" s="14" t="s">
        <v>217</v>
      </c>
      <c r="T347" s="70"/>
      <c r="U347" s="70"/>
    </row>
    <row r="348" spans="1:21">
      <c r="A348" s="52">
        <v>76</v>
      </c>
      <c r="B348" s="1" t="s">
        <v>2167</v>
      </c>
      <c r="C348" s="1" t="s">
        <v>494</v>
      </c>
      <c r="D348" s="1" t="s">
        <v>2286</v>
      </c>
      <c r="E348" s="1"/>
      <c r="F348" s="2" t="s">
        <v>1901</v>
      </c>
      <c r="G348" s="2" t="s">
        <v>2174</v>
      </c>
      <c r="H348" s="1" t="s">
        <v>2287</v>
      </c>
      <c r="I348" s="1">
        <v>19768</v>
      </c>
      <c r="J348" s="1" t="s">
        <v>498</v>
      </c>
      <c r="K348" s="1">
        <v>1</v>
      </c>
      <c r="L348" s="7">
        <v>1288</v>
      </c>
      <c r="M348" s="7">
        <v>0</v>
      </c>
      <c r="N348" s="7">
        <f t="shared" si="25"/>
        <v>1288</v>
      </c>
      <c r="O348" s="7">
        <v>1288</v>
      </c>
      <c r="P348" s="13">
        <v>0</v>
      </c>
      <c r="Q348" s="7">
        <f t="shared" si="26"/>
        <v>1288</v>
      </c>
      <c r="R348" s="14" t="s">
        <v>217</v>
      </c>
      <c r="T348" s="70"/>
      <c r="U348" s="70"/>
    </row>
    <row r="349" spans="1:21">
      <c r="A349" s="52">
        <v>77</v>
      </c>
      <c r="B349" s="1" t="s">
        <v>2167</v>
      </c>
      <c r="C349" s="1" t="s">
        <v>494</v>
      </c>
      <c r="D349" s="1" t="s">
        <v>2282</v>
      </c>
      <c r="E349" s="1"/>
      <c r="F349" s="2" t="s">
        <v>1901</v>
      </c>
      <c r="G349" s="2" t="s">
        <v>2174</v>
      </c>
      <c r="H349" s="1" t="s">
        <v>2288</v>
      </c>
      <c r="I349" s="1">
        <v>24923</v>
      </c>
      <c r="J349" s="1" t="s">
        <v>498</v>
      </c>
      <c r="K349" s="1">
        <v>1</v>
      </c>
      <c r="L349" s="7">
        <v>271</v>
      </c>
      <c r="M349" s="7">
        <v>0</v>
      </c>
      <c r="N349" s="7">
        <f t="shared" si="23"/>
        <v>271</v>
      </c>
      <c r="O349" s="7">
        <v>271</v>
      </c>
      <c r="P349" s="13">
        <v>0</v>
      </c>
      <c r="Q349" s="7">
        <f t="shared" si="24"/>
        <v>271</v>
      </c>
      <c r="R349" s="14" t="s">
        <v>217</v>
      </c>
      <c r="T349" s="70"/>
      <c r="U349" s="70"/>
    </row>
    <row r="350" spans="1:21">
      <c r="A350" s="52">
        <v>78</v>
      </c>
      <c r="B350" s="1" t="s">
        <v>2167</v>
      </c>
      <c r="C350" s="1" t="s">
        <v>494</v>
      </c>
      <c r="D350" s="2" t="s">
        <v>2181</v>
      </c>
      <c r="E350" s="1"/>
      <c r="F350" s="2" t="s">
        <v>1901</v>
      </c>
      <c r="G350" s="1" t="s">
        <v>2174</v>
      </c>
      <c r="H350" s="1" t="s">
        <v>2289</v>
      </c>
      <c r="I350" s="1">
        <v>24922</v>
      </c>
      <c r="J350" s="1" t="s">
        <v>498</v>
      </c>
      <c r="K350" s="1">
        <v>1</v>
      </c>
      <c r="L350" s="7">
        <v>559</v>
      </c>
      <c r="M350" s="7">
        <v>0</v>
      </c>
      <c r="N350" s="7">
        <f t="shared" si="23"/>
        <v>559</v>
      </c>
      <c r="O350" s="7">
        <v>559</v>
      </c>
      <c r="P350" s="13">
        <v>0</v>
      </c>
      <c r="Q350" s="7">
        <f t="shared" si="24"/>
        <v>559</v>
      </c>
      <c r="R350" s="14" t="s">
        <v>217</v>
      </c>
      <c r="T350" s="70"/>
      <c r="U350" s="70"/>
    </row>
    <row r="351" spans="1:21">
      <c r="A351" s="52">
        <v>79</v>
      </c>
      <c r="B351" s="1" t="s">
        <v>2167</v>
      </c>
      <c r="C351" s="1" t="s">
        <v>494</v>
      </c>
      <c r="D351" s="1" t="s">
        <v>1172</v>
      </c>
      <c r="E351" s="1"/>
      <c r="F351" s="2" t="s">
        <v>1901</v>
      </c>
      <c r="G351" s="2" t="s">
        <v>2174</v>
      </c>
      <c r="H351" s="1" t="s">
        <v>2290</v>
      </c>
      <c r="I351" s="1">
        <v>24921</v>
      </c>
      <c r="J351" s="1" t="s">
        <v>498</v>
      </c>
      <c r="K351" s="1">
        <v>1</v>
      </c>
      <c r="L351" s="7">
        <v>1004</v>
      </c>
      <c r="M351" s="7">
        <v>0</v>
      </c>
      <c r="N351" s="7">
        <f t="shared" si="23"/>
        <v>1004</v>
      </c>
      <c r="O351" s="7">
        <v>1004</v>
      </c>
      <c r="P351" s="13">
        <v>0</v>
      </c>
      <c r="Q351" s="7">
        <f t="shared" si="24"/>
        <v>1004</v>
      </c>
      <c r="R351" s="14" t="s">
        <v>217</v>
      </c>
      <c r="T351" s="70"/>
      <c r="U351" s="70"/>
    </row>
    <row r="352" spans="1:21">
      <c r="A352" s="52">
        <v>80</v>
      </c>
      <c r="B352" s="1" t="s">
        <v>2167</v>
      </c>
      <c r="C352" s="1" t="s">
        <v>494</v>
      </c>
      <c r="D352" s="1" t="s">
        <v>2267</v>
      </c>
      <c r="E352" s="1"/>
      <c r="F352" s="2" t="s">
        <v>1901</v>
      </c>
      <c r="G352" s="2" t="s">
        <v>2174</v>
      </c>
      <c r="H352" s="1" t="s">
        <v>2291</v>
      </c>
      <c r="I352" s="1">
        <v>25869</v>
      </c>
      <c r="J352" s="1" t="s">
        <v>498</v>
      </c>
      <c r="K352" s="1">
        <v>1</v>
      </c>
      <c r="L352" s="7">
        <v>370</v>
      </c>
      <c r="M352" s="7">
        <v>0</v>
      </c>
      <c r="N352" s="7">
        <f t="shared" si="23"/>
        <v>370</v>
      </c>
      <c r="O352" s="7">
        <v>370</v>
      </c>
      <c r="P352" s="13">
        <v>0</v>
      </c>
      <c r="Q352" s="7">
        <f t="shared" si="24"/>
        <v>370</v>
      </c>
      <c r="R352" s="14" t="s">
        <v>217</v>
      </c>
      <c r="T352" s="70"/>
      <c r="U352" s="70"/>
    </row>
    <row r="353" spans="1:21">
      <c r="A353" s="52">
        <v>81</v>
      </c>
      <c r="B353" s="1" t="s">
        <v>2167</v>
      </c>
      <c r="C353" s="1" t="s">
        <v>494</v>
      </c>
      <c r="D353" s="2" t="s">
        <v>2269</v>
      </c>
      <c r="E353" s="2"/>
      <c r="F353" s="2" t="s">
        <v>1901</v>
      </c>
      <c r="G353" s="2" t="s">
        <v>2174</v>
      </c>
      <c r="H353" s="1" t="s">
        <v>2292</v>
      </c>
      <c r="I353" s="2">
        <v>29451</v>
      </c>
      <c r="J353" s="2" t="s">
        <v>498</v>
      </c>
      <c r="K353" s="1">
        <v>1</v>
      </c>
      <c r="L353" s="7">
        <v>46</v>
      </c>
      <c r="M353" s="7">
        <v>0</v>
      </c>
      <c r="N353" s="7">
        <f t="shared" si="23"/>
        <v>46</v>
      </c>
      <c r="O353" s="7">
        <v>46</v>
      </c>
      <c r="P353" s="13">
        <v>0</v>
      </c>
      <c r="Q353" s="7">
        <f t="shared" si="24"/>
        <v>46</v>
      </c>
      <c r="R353" s="14" t="s">
        <v>217</v>
      </c>
      <c r="T353" s="70"/>
      <c r="U353" s="70"/>
    </row>
    <row r="354" spans="1:21">
      <c r="A354" s="52">
        <v>82</v>
      </c>
      <c r="B354" s="1" t="s">
        <v>2167</v>
      </c>
      <c r="C354" s="1" t="s">
        <v>494</v>
      </c>
      <c r="D354" s="1" t="s">
        <v>2254</v>
      </c>
      <c r="E354" s="1"/>
      <c r="F354" s="2" t="s">
        <v>1901</v>
      </c>
      <c r="G354" s="2" t="s">
        <v>2174</v>
      </c>
      <c r="H354" s="1" t="s">
        <v>2293</v>
      </c>
      <c r="I354" s="1">
        <v>21086769</v>
      </c>
      <c r="J354" s="1" t="s">
        <v>498</v>
      </c>
      <c r="K354" s="1">
        <v>3</v>
      </c>
      <c r="L354" s="7">
        <v>6065</v>
      </c>
      <c r="M354" s="7">
        <v>0</v>
      </c>
      <c r="N354" s="7">
        <f t="shared" si="23"/>
        <v>6065</v>
      </c>
      <c r="O354" s="7">
        <v>6065</v>
      </c>
      <c r="P354" s="13">
        <v>0</v>
      </c>
      <c r="Q354" s="7">
        <f t="shared" si="24"/>
        <v>6065</v>
      </c>
      <c r="R354" s="14" t="s">
        <v>217</v>
      </c>
      <c r="T354" s="70"/>
      <c r="U354" s="70"/>
    </row>
    <row r="355" spans="1:21">
      <c r="A355" s="52">
        <v>83</v>
      </c>
      <c r="B355" s="1" t="s">
        <v>2167</v>
      </c>
      <c r="C355" s="1" t="s">
        <v>494</v>
      </c>
      <c r="D355" s="1" t="s">
        <v>2294</v>
      </c>
      <c r="E355" s="1"/>
      <c r="F355" s="2" t="s">
        <v>1901</v>
      </c>
      <c r="G355" s="2" t="s">
        <v>2174</v>
      </c>
      <c r="H355" s="1" t="s">
        <v>2295</v>
      </c>
      <c r="I355" s="1">
        <v>9592113</v>
      </c>
      <c r="J355" s="1" t="s">
        <v>498</v>
      </c>
      <c r="K355" s="1">
        <v>2</v>
      </c>
      <c r="L355" s="7">
        <v>152</v>
      </c>
      <c r="M355" s="7">
        <v>0</v>
      </c>
      <c r="N355" s="7">
        <f t="shared" si="23"/>
        <v>152</v>
      </c>
      <c r="O355" s="7">
        <v>152</v>
      </c>
      <c r="P355" s="13">
        <v>0</v>
      </c>
      <c r="Q355" s="7">
        <f t="shared" si="24"/>
        <v>152</v>
      </c>
      <c r="R355" s="14" t="s">
        <v>217</v>
      </c>
      <c r="T355" s="70"/>
      <c r="U355" s="70"/>
    </row>
    <row r="356" spans="1:21">
      <c r="A356" s="52">
        <v>84</v>
      </c>
      <c r="B356" s="1" t="s">
        <v>2167</v>
      </c>
      <c r="C356" s="1" t="s">
        <v>494</v>
      </c>
      <c r="D356" s="1" t="s">
        <v>1902</v>
      </c>
      <c r="E356" s="1"/>
      <c r="F356" s="2" t="s">
        <v>1901</v>
      </c>
      <c r="G356" s="2" t="s">
        <v>2174</v>
      </c>
      <c r="H356" s="1" t="s">
        <v>2296</v>
      </c>
      <c r="I356" s="1">
        <v>74960</v>
      </c>
      <c r="J356" s="1" t="s">
        <v>498</v>
      </c>
      <c r="K356" s="1">
        <v>2</v>
      </c>
      <c r="L356" s="7">
        <v>90</v>
      </c>
      <c r="M356" s="7">
        <v>0</v>
      </c>
      <c r="N356" s="7">
        <f t="shared" si="23"/>
        <v>90</v>
      </c>
      <c r="O356" s="7">
        <v>90</v>
      </c>
      <c r="P356" s="13">
        <v>0</v>
      </c>
      <c r="Q356" s="7">
        <f t="shared" si="24"/>
        <v>90</v>
      </c>
      <c r="R356" s="14" t="s">
        <v>217</v>
      </c>
      <c r="T356" s="70"/>
      <c r="U356" s="70"/>
    </row>
    <row r="357" spans="1:21">
      <c r="A357" s="52">
        <v>85</v>
      </c>
      <c r="B357" s="1" t="s">
        <v>2167</v>
      </c>
      <c r="C357" s="1" t="s">
        <v>494</v>
      </c>
      <c r="D357" s="1" t="s">
        <v>2219</v>
      </c>
      <c r="E357" s="1"/>
      <c r="F357" s="2" t="s">
        <v>2297</v>
      </c>
      <c r="G357" s="2" t="s">
        <v>2174</v>
      </c>
      <c r="H357" s="1" t="s">
        <v>2298</v>
      </c>
      <c r="I357" s="1" t="s">
        <v>2299</v>
      </c>
      <c r="J357" s="1" t="s">
        <v>498</v>
      </c>
      <c r="K357" s="1" t="s">
        <v>24</v>
      </c>
      <c r="L357" s="7">
        <v>1000</v>
      </c>
      <c r="M357" s="7">
        <v>0</v>
      </c>
      <c r="N357" s="7">
        <f t="shared" ref="N357" si="27">L357+M357</f>
        <v>1000</v>
      </c>
      <c r="O357" s="7">
        <v>1000</v>
      </c>
      <c r="P357" s="13">
        <v>0</v>
      </c>
      <c r="Q357" s="7">
        <f t="shared" ref="Q357" si="28">O357+P357</f>
        <v>1000</v>
      </c>
      <c r="R357" s="14" t="s">
        <v>217</v>
      </c>
      <c r="T357" s="70"/>
      <c r="U357" s="70"/>
    </row>
    <row r="358" spans="1:21">
      <c r="A358" s="52">
        <v>86</v>
      </c>
      <c r="B358" s="1" t="s">
        <v>2167</v>
      </c>
      <c r="C358" s="1" t="s">
        <v>2300</v>
      </c>
      <c r="D358" s="1"/>
      <c r="E358" s="1"/>
      <c r="F358" s="2" t="s">
        <v>1901</v>
      </c>
      <c r="G358" s="2" t="s">
        <v>2174</v>
      </c>
      <c r="H358" s="1" t="s">
        <v>2301</v>
      </c>
      <c r="I358" s="1" t="s">
        <v>2302</v>
      </c>
      <c r="J358" s="1" t="s">
        <v>498</v>
      </c>
      <c r="K358" s="1" t="s">
        <v>24</v>
      </c>
      <c r="L358" s="7">
        <v>1000</v>
      </c>
      <c r="M358" s="7">
        <v>0</v>
      </c>
      <c r="N358" s="7">
        <f t="shared" si="23"/>
        <v>1000</v>
      </c>
      <c r="O358" s="7">
        <v>1000</v>
      </c>
      <c r="P358" s="13">
        <v>0</v>
      </c>
      <c r="Q358" s="7">
        <f t="shared" si="24"/>
        <v>1000</v>
      </c>
      <c r="R358" s="14" t="s">
        <v>217</v>
      </c>
      <c r="T358" s="70"/>
      <c r="U358" s="70"/>
    </row>
    <row r="359" spans="1:21">
      <c r="A359" s="52">
        <v>87</v>
      </c>
      <c r="B359" s="1" t="s">
        <v>2167</v>
      </c>
      <c r="C359" s="1" t="s">
        <v>494</v>
      </c>
      <c r="D359" s="2" t="s">
        <v>2303</v>
      </c>
      <c r="E359" s="1"/>
      <c r="F359" s="2" t="s">
        <v>1901</v>
      </c>
      <c r="G359" s="1" t="s">
        <v>2174</v>
      </c>
      <c r="H359" s="1" t="s">
        <v>2304</v>
      </c>
      <c r="I359" s="1" t="s">
        <v>2305</v>
      </c>
      <c r="J359" s="1" t="s">
        <v>498</v>
      </c>
      <c r="K359" s="1" t="s">
        <v>24</v>
      </c>
      <c r="L359" s="7">
        <v>1000</v>
      </c>
      <c r="M359" s="7">
        <v>0</v>
      </c>
      <c r="N359" s="7">
        <f t="shared" si="23"/>
        <v>1000</v>
      </c>
      <c r="O359" s="7">
        <v>1000</v>
      </c>
      <c r="P359" s="13">
        <v>0</v>
      </c>
      <c r="Q359" s="7">
        <f t="shared" si="24"/>
        <v>1000</v>
      </c>
      <c r="R359" s="14" t="s">
        <v>217</v>
      </c>
      <c r="T359" s="70"/>
      <c r="U359" s="70"/>
    </row>
    <row r="360" spans="1:21">
      <c r="A360" s="52">
        <v>88</v>
      </c>
      <c r="B360" s="1" t="s">
        <v>2167</v>
      </c>
      <c r="C360" s="1" t="s">
        <v>494</v>
      </c>
      <c r="D360" s="1" t="s">
        <v>2306</v>
      </c>
      <c r="E360" s="1"/>
      <c r="F360" s="2" t="s">
        <v>1901</v>
      </c>
      <c r="G360" s="2" t="s">
        <v>1902</v>
      </c>
      <c r="H360" s="1" t="s">
        <v>2307</v>
      </c>
      <c r="I360" s="1" t="s">
        <v>2308</v>
      </c>
      <c r="J360" s="1" t="s">
        <v>498</v>
      </c>
      <c r="K360" s="1" t="s">
        <v>24</v>
      </c>
      <c r="L360" s="7">
        <v>1000</v>
      </c>
      <c r="M360" s="7">
        <v>0</v>
      </c>
      <c r="N360" s="7">
        <f t="shared" si="23"/>
        <v>1000</v>
      </c>
      <c r="O360" s="7">
        <v>1000</v>
      </c>
      <c r="P360" s="13">
        <v>0</v>
      </c>
      <c r="Q360" s="7">
        <f t="shared" si="24"/>
        <v>1000</v>
      </c>
      <c r="R360" s="14" t="s">
        <v>217</v>
      </c>
      <c r="T360" s="70"/>
      <c r="U360" s="70"/>
    </row>
    <row r="361" spans="1:21">
      <c r="A361" s="219"/>
      <c r="B361" s="220"/>
      <c r="C361" s="220"/>
      <c r="D361" s="220"/>
      <c r="E361" s="220"/>
      <c r="F361" s="220"/>
      <c r="G361" s="220"/>
      <c r="H361" s="220"/>
      <c r="I361" s="220"/>
      <c r="J361" s="220"/>
      <c r="K361" s="221"/>
      <c r="L361" s="17">
        <f t="shared" ref="L361:P361" si="29">SUM(L273:L360)</f>
        <v>341453</v>
      </c>
      <c r="M361" s="17">
        <f t="shared" si="29"/>
        <v>0</v>
      </c>
      <c r="N361" s="17">
        <f t="shared" si="29"/>
        <v>341453</v>
      </c>
      <c r="O361" s="17">
        <f t="shared" si="29"/>
        <v>341453</v>
      </c>
      <c r="P361" s="17">
        <f t="shared" si="29"/>
        <v>0</v>
      </c>
      <c r="Q361" s="17">
        <f>SUM(Q273:Q360)</f>
        <v>341453</v>
      </c>
      <c r="T361" s="70"/>
      <c r="U361" s="70"/>
    </row>
    <row r="362" spans="1:21" ht="36" customHeight="1">
      <c r="A362" s="217"/>
      <c r="B362" s="217"/>
      <c r="C362" s="217"/>
      <c r="D362" s="217"/>
      <c r="E362" s="217"/>
      <c r="F362" s="217"/>
      <c r="G362" s="217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</row>
    <row r="363" spans="1:21" ht="32.1" customHeight="1">
      <c r="A363" s="12" t="s">
        <v>36</v>
      </c>
      <c r="B363" s="212" t="s">
        <v>3071</v>
      </c>
      <c r="C363" s="213"/>
      <c r="D363" s="213"/>
      <c r="E363" s="213"/>
      <c r="F363" s="213"/>
      <c r="G363" s="213"/>
      <c r="H363" s="213"/>
      <c r="I363" s="213"/>
      <c r="J363" s="213"/>
      <c r="K363" s="214"/>
      <c r="L363" s="208" t="s">
        <v>55</v>
      </c>
      <c r="M363" s="208"/>
      <c r="N363" s="208"/>
      <c r="O363" s="209" t="s">
        <v>61</v>
      </c>
      <c r="P363" s="209"/>
      <c r="Q363" s="209"/>
      <c r="R363" s="215" t="s">
        <v>31</v>
      </c>
    </row>
    <row r="364" spans="1:21" ht="42" customHeight="1">
      <c r="A364" s="10" t="s">
        <v>8</v>
      </c>
      <c r="B364" s="9" t="s">
        <v>0</v>
      </c>
      <c r="C364" s="9" t="s">
        <v>5</v>
      </c>
      <c r="D364" s="8" t="s">
        <v>6</v>
      </c>
      <c r="E364" s="8" t="s">
        <v>7</v>
      </c>
      <c r="F364" s="8" t="s">
        <v>9</v>
      </c>
      <c r="G364" s="8" t="s">
        <v>10</v>
      </c>
      <c r="H364" s="8" t="s">
        <v>40</v>
      </c>
      <c r="I364" s="8" t="s">
        <v>11</v>
      </c>
      <c r="J364" s="8" t="s">
        <v>12</v>
      </c>
      <c r="K364" s="10" t="s">
        <v>13</v>
      </c>
      <c r="L364" s="71" t="s">
        <v>14</v>
      </c>
      <c r="M364" s="10" t="s">
        <v>15</v>
      </c>
      <c r="N364" s="10" t="s">
        <v>4</v>
      </c>
      <c r="O364" s="71" t="s">
        <v>14</v>
      </c>
      <c r="P364" s="10" t="s">
        <v>15</v>
      </c>
      <c r="Q364" s="10" t="s">
        <v>4</v>
      </c>
      <c r="R364" s="216"/>
    </row>
    <row r="365" spans="1:21">
      <c r="A365" s="52">
        <v>1</v>
      </c>
      <c r="B365" s="1" t="s">
        <v>2470</v>
      </c>
      <c r="C365" s="1" t="s">
        <v>2471</v>
      </c>
      <c r="D365" s="1" t="s">
        <v>2472</v>
      </c>
      <c r="E365" s="1"/>
      <c r="F365" s="2" t="s">
        <v>1667</v>
      </c>
      <c r="G365" s="2" t="s">
        <v>980</v>
      </c>
      <c r="H365" s="1" t="s">
        <v>2473</v>
      </c>
      <c r="I365" s="1">
        <v>60080061</v>
      </c>
      <c r="J365" s="1" t="s">
        <v>3070</v>
      </c>
      <c r="K365" s="1">
        <v>6.6</v>
      </c>
      <c r="L365" s="7">
        <v>0</v>
      </c>
      <c r="M365" s="7">
        <v>0</v>
      </c>
      <c r="N365" s="7">
        <f>L365+M365</f>
        <v>0</v>
      </c>
      <c r="O365" s="7">
        <v>1982</v>
      </c>
      <c r="P365" s="13">
        <v>6739</v>
      </c>
      <c r="Q365" s="7">
        <f>O365+P365</f>
        <v>8721</v>
      </c>
      <c r="R365" s="14" t="s">
        <v>287</v>
      </c>
    </row>
    <row r="366" spans="1:21">
      <c r="A366" s="52">
        <v>2</v>
      </c>
      <c r="B366" s="1" t="s">
        <v>2470</v>
      </c>
      <c r="C366" s="1" t="s">
        <v>2471</v>
      </c>
      <c r="D366" s="2" t="s">
        <v>2472</v>
      </c>
      <c r="E366" s="2"/>
      <c r="F366" s="2" t="s">
        <v>1667</v>
      </c>
      <c r="G366" s="2" t="s">
        <v>980</v>
      </c>
      <c r="H366" s="52" t="s">
        <v>2474</v>
      </c>
      <c r="I366" s="2">
        <v>83418698</v>
      </c>
      <c r="J366" s="2" t="s">
        <v>3070</v>
      </c>
      <c r="K366" s="1">
        <v>6.6</v>
      </c>
      <c r="L366" s="7">
        <v>0</v>
      </c>
      <c r="M366" s="7">
        <v>0</v>
      </c>
      <c r="N366" s="7">
        <f t="shared" ref="N366:N429" si="30">L366+M366</f>
        <v>0</v>
      </c>
      <c r="O366" s="7">
        <v>2326</v>
      </c>
      <c r="P366" s="13">
        <v>8137</v>
      </c>
      <c r="Q366" s="7">
        <f t="shared" ref="Q366:Q415" si="31">O366+P366</f>
        <v>10463</v>
      </c>
      <c r="R366" s="14" t="s">
        <v>287</v>
      </c>
    </row>
    <row r="367" spans="1:21">
      <c r="A367" s="52">
        <v>3</v>
      </c>
      <c r="B367" s="1" t="s">
        <v>2470</v>
      </c>
      <c r="C367" s="1" t="s">
        <v>2471</v>
      </c>
      <c r="D367" s="1" t="s">
        <v>2475</v>
      </c>
      <c r="E367" s="1"/>
      <c r="F367" s="2" t="s">
        <v>1667</v>
      </c>
      <c r="G367" s="1" t="s">
        <v>980</v>
      </c>
      <c r="H367" s="1" t="s">
        <v>2476</v>
      </c>
      <c r="I367" s="1">
        <v>72059314</v>
      </c>
      <c r="J367" s="1" t="s">
        <v>3070</v>
      </c>
      <c r="K367" s="1">
        <v>6.6</v>
      </c>
      <c r="L367" s="7">
        <v>0</v>
      </c>
      <c r="M367" s="7">
        <v>0</v>
      </c>
      <c r="N367" s="7">
        <f t="shared" si="30"/>
        <v>0</v>
      </c>
      <c r="O367" s="7">
        <v>2329</v>
      </c>
      <c r="P367" s="13">
        <v>8495</v>
      </c>
      <c r="Q367" s="7">
        <f t="shared" si="31"/>
        <v>10824</v>
      </c>
      <c r="R367" s="14" t="s">
        <v>287</v>
      </c>
    </row>
    <row r="368" spans="1:21">
      <c r="A368" s="52">
        <v>4</v>
      </c>
      <c r="B368" s="1" t="s">
        <v>2470</v>
      </c>
      <c r="C368" s="1" t="s">
        <v>2471</v>
      </c>
      <c r="D368" s="1" t="s">
        <v>2475</v>
      </c>
      <c r="E368" s="1"/>
      <c r="F368" s="2" t="s">
        <v>1667</v>
      </c>
      <c r="G368" s="2" t="s">
        <v>980</v>
      </c>
      <c r="H368" s="1" t="s">
        <v>2477</v>
      </c>
      <c r="I368" s="1">
        <v>60659693</v>
      </c>
      <c r="J368" s="1" t="s">
        <v>3070</v>
      </c>
      <c r="K368" s="1">
        <v>6.6</v>
      </c>
      <c r="L368" s="7">
        <v>0</v>
      </c>
      <c r="M368" s="7">
        <v>0</v>
      </c>
      <c r="N368" s="7">
        <f t="shared" si="30"/>
        <v>0</v>
      </c>
      <c r="O368" s="7">
        <v>795</v>
      </c>
      <c r="P368" s="13">
        <v>2705</v>
      </c>
      <c r="Q368" s="7">
        <f t="shared" si="31"/>
        <v>3500</v>
      </c>
      <c r="R368" s="14" t="s">
        <v>287</v>
      </c>
    </row>
    <row r="369" spans="1:18">
      <c r="A369" s="52">
        <v>5</v>
      </c>
      <c r="B369" s="1" t="s">
        <v>2470</v>
      </c>
      <c r="C369" s="1" t="s">
        <v>2471</v>
      </c>
      <c r="D369" s="1" t="s">
        <v>2478</v>
      </c>
      <c r="E369" s="1"/>
      <c r="F369" s="2" t="s">
        <v>1667</v>
      </c>
      <c r="G369" s="2" t="s">
        <v>980</v>
      </c>
      <c r="H369" s="1" t="s">
        <v>2479</v>
      </c>
      <c r="I369" s="1">
        <v>72065239</v>
      </c>
      <c r="J369" s="1" t="s">
        <v>3070</v>
      </c>
      <c r="K369" s="1">
        <v>6.6</v>
      </c>
      <c r="L369" s="7">
        <v>0</v>
      </c>
      <c r="M369" s="7">
        <v>0</v>
      </c>
      <c r="N369" s="7">
        <f t="shared" si="30"/>
        <v>0</v>
      </c>
      <c r="O369" s="7">
        <v>4679</v>
      </c>
      <c r="P369" s="13">
        <v>16157</v>
      </c>
      <c r="Q369" s="7">
        <f t="shared" si="31"/>
        <v>20836</v>
      </c>
      <c r="R369" s="14" t="s">
        <v>287</v>
      </c>
    </row>
    <row r="370" spans="1:18">
      <c r="A370" s="52">
        <v>6</v>
      </c>
      <c r="B370" s="1" t="s">
        <v>2470</v>
      </c>
      <c r="C370" s="1" t="s">
        <v>2471</v>
      </c>
      <c r="D370" s="1" t="s">
        <v>2475</v>
      </c>
      <c r="E370" s="1"/>
      <c r="F370" s="2" t="s">
        <v>1667</v>
      </c>
      <c r="G370" s="2" t="s">
        <v>980</v>
      </c>
      <c r="H370" s="1" t="s">
        <v>2480</v>
      </c>
      <c r="I370" s="1">
        <v>72059308</v>
      </c>
      <c r="J370" s="1" t="s">
        <v>3070</v>
      </c>
      <c r="K370" s="1">
        <v>6.6</v>
      </c>
      <c r="L370" s="7">
        <v>0</v>
      </c>
      <c r="M370" s="7">
        <v>0</v>
      </c>
      <c r="N370" s="7">
        <f t="shared" si="30"/>
        <v>0</v>
      </c>
      <c r="O370" s="7">
        <v>4792</v>
      </c>
      <c r="P370" s="13">
        <v>16652</v>
      </c>
      <c r="Q370" s="7">
        <f t="shared" si="31"/>
        <v>21444</v>
      </c>
      <c r="R370" s="14" t="s">
        <v>287</v>
      </c>
    </row>
    <row r="371" spans="1:18">
      <c r="A371" s="52">
        <v>7</v>
      </c>
      <c r="B371" s="1" t="s">
        <v>2470</v>
      </c>
      <c r="C371" s="1" t="s">
        <v>2471</v>
      </c>
      <c r="D371" s="1" t="s">
        <v>2481</v>
      </c>
      <c r="E371" s="1"/>
      <c r="F371" s="2" t="s">
        <v>1667</v>
      </c>
      <c r="G371" s="2" t="s">
        <v>980</v>
      </c>
      <c r="H371" s="1" t="s">
        <v>2482</v>
      </c>
      <c r="I371" s="1">
        <v>72059336</v>
      </c>
      <c r="J371" s="1" t="s">
        <v>3070</v>
      </c>
      <c r="K371" s="1">
        <v>6.6</v>
      </c>
      <c r="L371" s="7">
        <v>0</v>
      </c>
      <c r="M371" s="7">
        <v>0</v>
      </c>
      <c r="N371" s="7">
        <f t="shared" si="30"/>
        <v>0</v>
      </c>
      <c r="O371" s="7">
        <v>1550</v>
      </c>
      <c r="P371" s="13">
        <v>5001</v>
      </c>
      <c r="Q371" s="7">
        <f t="shared" si="31"/>
        <v>6551</v>
      </c>
      <c r="R371" s="14" t="s">
        <v>287</v>
      </c>
    </row>
    <row r="372" spans="1:18">
      <c r="A372" s="52">
        <v>8</v>
      </c>
      <c r="B372" s="1" t="s">
        <v>2470</v>
      </c>
      <c r="C372" s="1" t="s">
        <v>2471</v>
      </c>
      <c r="D372" s="1" t="s">
        <v>2481</v>
      </c>
      <c r="E372" s="1"/>
      <c r="F372" s="2" t="s">
        <v>1667</v>
      </c>
      <c r="G372" s="2" t="s">
        <v>980</v>
      </c>
      <c r="H372" s="1" t="s">
        <v>2483</v>
      </c>
      <c r="I372" s="1">
        <v>72060297</v>
      </c>
      <c r="J372" s="1" t="s">
        <v>3070</v>
      </c>
      <c r="K372" s="1">
        <v>6.6</v>
      </c>
      <c r="L372" s="7">
        <v>0</v>
      </c>
      <c r="M372" s="7">
        <v>0</v>
      </c>
      <c r="N372" s="7">
        <f t="shared" si="30"/>
        <v>0</v>
      </c>
      <c r="O372" s="7">
        <v>10128</v>
      </c>
      <c r="P372" s="13">
        <v>43572</v>
      </c>
      <c r="Q372" s="7">
        <f t="shared" si="31"/>
        <v>53700</v>
      </c>
      <c r="R372" s="14" t="s">
        <v>287</v>
      </c>
    </row>
    <row r="373" spans="1:18">
      <c r="A373" s="52">
        <v>9</v>
      </c>
      <c r="B373" s="1" t="s">
        <v>2470</v>
      </c>
      <c r="C373" s="1" t="s">
        <v>2471</v>
      </c>
      <c r="D373" s="1" t="s">
        <v>2484</v>
      </c>
      <c r="E373" s="1"/>
      <c r="F373" s="2" t="s">
        <v>1667</v>
      </c>
      <c r="G373" s="2" t="s">
        <v>980</v>
      </c>
      <c r="H373" s="1" t="s">
        <v>2485</v>
      </c>
      <c r="I373" s="1">
        <v>72059351</v>
      </c>
      <c r="J373" s="1" t="s">
        <v>3070</v>
      </c>
      <c r="K373" s="1">
        <v>6.6</v>
      </c>
      <c r="L373" s="7">
        <v>0</v>
      </c>
      <c r="M373" s="7">
        <v>0</v>
      </c>
      <c r="N373" s="7">
        <f t="shared" si="30"/>
        <v>0</v>
      </c>
      <c r="O373" s="7">
        <v>5085</v>
      </c>
      <c r="P373" s="13">
        <v>19571</v>
      </c>
      <c r="Q373" s="7">
        <f t="shared" si="31"/>
        <v>24656</v>
      </c>
      <c r="R373" s="14" t="s">
        <v>287</v>
      </c>
    </row>
    <row r="374" spans="1:18">
      <c r="A374" s="52">
        <v>10</v>
      </c>
      <c r="B374" s="1" t="s">
        <v>2470</v>
      </c>
      <c r="C374" s="1" t="s">
        <v>2471</v>
      </c>
      <c r="D374" s="1" t="s">
        <v>2481</v>
      </c>
      <c r="E374" s="1"/>
      <c r="F374" s="2" t="s">
        <v>1667</v>
      </c>
      <c r="G374" s="2" t="s">
        <v>980</v>
      </c>
      <c r="H374" s="1" t="s">
        <v>2486</v>
      </c>
      <c r="I374" s="1">
        <v>60660685</v>
      </c>
      <c r="J374" s="1" t="s">
        <v>3070</v>
      </c>
      <c r="K374" s="1">
        <v>6.6</v>
      </c>
      <c r="L374" s="7">
        <v>0</v>
      </c>
      <c r="M374" s="7">
        <v>0</v>
      </c>
      <c r="N374" s="7">
        <f t="shared" si="30"/>
        <v>0</v>
      </c>
      <c r="O374" s="7">
        <v>7743</v>
      </c>
      <c r="P374" s="13">
        <v>19011</v>
      </c>
      <c r="Q374" s="7">
        <f t="shared" si="31"/>
        <v>26754</v>
      </c>
      <c r="R374" s="14" t="s">
        <v>287</v>
      </c>
    </row>
    <row r="375" spans="1:18">
      <c r="A375" s="52">
        <v>11</v>
      </c>
      <c r="B375" s="1" t="s">
        <v>2470</v>
      </c>
      <c r="C375" s="1" t="s">
        <v>2471</v>
      </c>
      <c r="D375" s="1" t="s">
        <v>2487</v>
      </c>
      <c r="E375" s="1"/>
      <c r="F375" s="2" t="s">
        <v>1667</v>
      </c>
      <c r="G375" s="2" t="s">
        <v>980</v>
      </c>
      <c r="H375" s="1" t="s">
        <v>2488</v>
      </c>
      <c r="I375" s="1">
        <v>72059325</v>
      </c>
      <c r="J375" s="1" t="s">
        <v>3070</v>
      </c>
      <c r="K375" s="1">
        <v>6.6</v>
      </c>
      <c r="L375" s="7">
        <v>0</v>
      </c>
      <c r="M375" s="7">
        <v>0</v>
      </c>
      <c r="N375" s="7">
        <f t="shared" si="30"/>
        <v>0</v>
      </c>
      <c r="O375" s="7">
        <v>4229</v>
      </c>
      <c r="P375" s="13">
        <v>14965</v>
      </c>
      <c r="Q375" s="7">
        <f t="shared" si="31"/>
        <v>19194</v>
      </c>
      <c r="R375" s="14" t="s">
        <v>287</v>
      </c>
    </row>
    <row r="376" spans="1:18">
      <c r="A376" s="52">
        <v>12</v>
      </c>
      <c r="B376" s="1" t="s">
        <v>2470</v>
      </c>
      <c r="C376" s="1" t="s">
        <v>2471</v>
      </c>
      <c r="D376" s="1" t="s">
        <v>2487</v>
      </c>
      <c r="E376" s="1"/>
      <c r="F376" s="2" t="s">
        <v>1667</v>
      </c>
      <c r="G376" s="2" t="s">
        <v>980</v>
      </c>
      <c r="H376" s="1" t="s">
        <v>2489</v>
      </c>
      <c r="I376" s="1">
        <v>72059204</v>
      </c>
      <c r="J376" s="1" t="s">
        <v>3070</v>
      </c>
      <c r="K376" s="1">
        <v>6.6</v>
      </c>
      <c r="L376" s="7">
        <v>0</v>
      </c>
      <c r="M376" s="7">
        <v>0</v>
      </c>
      <c r="N376" s="7">
        <f t="shared" si="30"/>
        <v>0</v>
      </c>
      <c r="O376" s="7">
        <v>1974</v>
      </c>
      <c r="P376" s="13">
        <v>7807</v>
      </c>
      <c r="Q376" s="7">
        <f t="shared" si="31"/>
        <v>9781</v>
      </c>
      <c r="R376" s="14" t="s">
        <v>287</v>
      </c>
    </row>
    <row r="377" spans="1:18">
      <c r="A377" s="52">
        <v>13</v>
      </c>
      <c r="B377" s="1" t="s">
        <v>2470</v>
      </c>
      <c r="C377" s="1" t="s">
        <v>2471</v>
      </c>
      <c r="D377" s="1" t="s">
        <v>2490</v>
      </c>
      <c r="E377" s="1"/>
      <c r="F377" s="2" t="s">
        <v>1667</v>
      </c>
      <c r="G377" s="2" t="s">
        <v>980</v>
      </c>
      <c r="H377" s="1" t="s">
        <v>2491</v>
      </c>
      <c r="I377" s="1">
        <v>72065259</v>
      </c>
      <c r="J377" s="1" t="s">
        <v>3070</v>
      </c>
      <c r="K377" s="1">
        <v>6.6</v>
      </c>
      <c r="L377" s="7">
        <v>0</v>
      </c>
      <c r="M377" s="7">
        <v>0</v>
      </c>
      <c r="N377" s="7">
        <f t="shared" si="30"/>
        <v>0</v>
      </c>
      <c r="O377" s="7">
        <v>3217</v>
      </c>
      <c r="P377" s="13">
        <v>10657</v>
      </c>
      <c r="Q377" s="7">
        <f t="shared" si="31"/>
        <v>13874</v>
      </c>
      <c r="R377" s="14" t="s">
        <v>287</v>
      </c>
    </row>
    <row r="378" spans="1:18">
      <c r="A378" s="52">
        <v>14</v>
      </c>
      <c r="B378" s="1" t="s">
        <v>2470</v>
      </c>
      <c r="C378" s="1" t="s">
        <v>2471</v>
      </c>
      <c r="D378" s="2" t="s">
        <v>2492</v>
      </c>
      <c r="E378" s="1"/>
      <c r="F378" s="2" t="s">
        <v>1667</v>
      </c>
      <c r="G378" s="1" t="s">
        <v>980</v>
      </c>
      <c r="H378" s="1" t="s">
        <v>2493</v>
      </c>
      <c r="I378" s="1">
        <v>30107890</v>
      </c>
      <c r="J378" s="1" t="s">
        <v>3070</v>
      </c>
      <c r="K378" s="1">
        <v>6.6</v>
      </c>
      <c r="L378" s="7">
        <v>0</v>
      </c>
      <c r="M378" s="7">
        <v>0</v>
      </c>
      <c r="N378" s="7">
        <f t="shared" si="30"/>
        <v>0</v>
      </c>
      <c r="O378" s="7">
        <v>3436</v>
      </c>
      <c r="P378" s="13">
        <v>8215</v>
      </c>
      <c r="Q378" s="7">
        <f t="shared" si="31"/>
        <v>11651</v>
      </c>
      <c r="R378" s="14" t="s">
        <v>287</v>
      </c>
    </row>
    <row r="379" spans="1:18">
      <c r="A379" s="52">
        <v>15</v>
      </c>
      <c r="B379" s="1" t="s">
        <v>2470</v>
      </c>
      <c r="C379" s="1" t="s">
        <v>2471</v>
      </c>
      <c r="D379" s="1" t="s">
        <v>2494</v>
      </c>
      <c r="E379" s="1"/>
      <c r="F379" s="2" t="s">
        <v>1667</v>
      </c>
      <c r="G379" s="2" t="s">
        <v>980</v>
      </c>
      <c r="H379" s="1" t="s">
        <v>2495</v>
      </c>
      <c r="I379" s="1">
        <v>30342872</v>
      </c>
      <c r="J379" s="1" t="s">
        <v>3070</v>
      </c>
      <c r="K379" s="1">
        <v>6.6</v>
      </c>
      <c r="L379" s="7">
        <v>0</v>
      </c>
      <c r="M379" s="7">
        <v>0</v>
      </c>
      <c r="N379" s="7">
        <f t="shared" si="30"/>
        <v>0</v>
      </c>
      <c r="O379" s="7">
        <v>6646</v>
      </c>
      <c r="P379" s="13">
        <v>19099</v>
      </c>
      <c r="Q379" s="7">
        <f t="shared" si="31"/>
        <v>25745</v>
      </c>
      <c r="R379" s="14" t="s">
        <v>287</v>
      </c>
    </row>
    <row r="380" spans="1:18">
      <c r="A380" s="52">
        <v>16</v>
      </c>
      <c r="B380" s="1" t="s">
        <v>2470</v>
      </c>
      <c r="C380" s="1" t="s">
        <v>2471</v>
      </c>
      <c r="D380" s="1" t="s">
        <v>2496</v>
      </c>
      <c r="E380" s="1"/>
      <c r="F380" s="2" t="s">
        <v>1667</v>
      </c>
      <c r="G380" s="2" t="s">
        <v>980</v>
      </c>
      <c r="H380" s="1" t="s">
        <v>2497</v>
      </c>
      <c r="I380" s="1">
        <v>80766363</v>
      </c>
      <c r="J380" s="1" t="s">
        <v>3070</v>
      </c>
      <c r="K380" s="1">
        <v>6.6</v>
      </c>
      <c r="L380" s="7">
        <v>0</v>
      </c>
      <c r="M380" s="7">
        <v>0</v>
      </c>
      <c r="N380" s="7">
        <f t="shared" si="30"/>
        <v>0</v>
      </c>
      <c r="O380" s="7">
        <v>751</v>
      </c>
      <c r="P380" s="13">
        <v>2991</v>
      </c>
      <c r="Q380" s="7">
        <f t="shared" si="31"/>
        <v>3742</v>
      </c>
      <c r="R380" s="14" t="s">
        <v>287</v>
      </c>
    </row>
    <row r="381" spans="1:18">
      <c r="A381" s="52">
        <v>17</v>
      </c>
      <c r="B381" s="1" t="s">
        <v>2470</v>
      </c>
      <c r="C381" s="1" t="s">
        <v>2471</v>
      </c>
      <c r="D381" s="2" t="s">
        <v>2498</v>
      </c>
      <c r="E381" s="2"/>
      <c r="F381" s="2" t="s">
        <v>1667</v>
      </c>
      <c r="G381" s="2" t="s">
        <v>980</v>
      </c>
      <c r="H381" s="1" t="s">
        <v>2499</v>
      </c>
      <c r="I381" s="2">
        <v>72059352</v>
      </c>
      <c r="J381" s="2" t="s">
        <v>3070</v>
      </c>
      <c r="K381" s="1">
        <v>6.6</v>
      </c>
      <c r="L381" s="7">
        <v>0</v>
      </c>
      <c r="M381" s="7">
        <v>0</v>
      </c>
      <c r="N381" s="7">
        <f t="shared" si="30"/>
        <v>0</v>
      </c>
      <c r="O381" s="7">
        <v>1287</v>
      </c>
      <c r="P381" s="13">
        <v>4667</v>
      </c>
      <c r="Q381" s="7">
        <f t="shared" si="31"/>
        <v>5954</v>
      </c>
      <c r="R381" s="14" t="s">
        <v>287</v>
      </c>
    </row>
    <row r="382" spans="1:18">
      <c r="A382" s="52">
        <v>18</v>
      </c>
      <c r="B382" s="1" t="s">
        <v>2470</v>
      </c>
      <c r="C382" s="1" t="s">
        <v>2471</v>
      </c>
      <c r="D382" s="1" t="s">
        <v>2500</v>
      </c>
      <c r="E382" s="1"/>
      <c r="F382" s="2" t="s">
        <v>1667</v>
      </c>
      <c r="G382" s="2" t="s">
        <v>980</v>
      </c>
      <c r="H382" s="1" t="s">
        <v>2501</v>
      </c>
      <c r="I382" s="1">
        <v>72059329</v>
      </c>
      <c r="J382" s="1" t="s">
        <v>3070</v>
      </c>
      <c r="K382" s="1">
        <v>6.6</v>
      </c>
      <c r="L382" s="7">
        <v>0</v>
      </c>
      <c r="M382" s="7">
        <v>0</v>
      </c>
      <c r="N382" s="7">
        <f t="shared" si="30"/>
        <v>0</v>
      </c>
      <c r="O382" s="7">
        <v>5793</v>
      </c>
      <c r="P382" s="13">
        <v>20733</v>
      </c>
      <c r="Q382" s="7">
        <f t="shared" si="31"/>
        <v>26526</v>
      </c>
      <c r="R382" s="14" t="s">
        <v>287</v>
      </c>
    </row>
    <row r="383" spans="1:18">
      <c r="A383" s="52">
        <v>19</v>
      </c>
      <c r="B383" s="1" t="s">
        <v>2470</v>
      </c>
      <c r="C383" s="1" t="s">
        <v>2471</v>
      </c>
      <c r="D383" s="1" t="s">
        <v>2502</v>
      </c>
      <c r="E383" s="1"/>
      <c r="F383" s="2" t="s">
        <v>1667</v>
      </c>
      <c r="G383" s="2" t="s">
        <v>980</v>
      </c>
      <c r="H383" s="1" t="s">
        <v>2503</v>
      </c>
      <c r="I383" s="1">
        <v>72065261</v>
      </c>
      <c r="J383" s="1" t="s">
        <v>3070</v>
      </c>
      <c r="K383" s="1">
        <v>6.6</v>
      </c>
      <c r="L383" s="7">
        <v>0</v>
      </c>
      <c r="M383" s="7">
        <v>0</v>
      </c>
      <c r="N383" s="7">
        <f t="shared" si="30"/>
        <v>0</v>
      </c>
      <c r="O383" s="7">
        <v>4166</v>
      </c>
      <c r="P383" s="13">
        <v>14053</v>
      </c>
      <c r="Q383" s="7">
        <f t="shared" si="31"/>
        <v>18219</v>
      </c>
      <c r="R383" s="14" t="s">
        <v>287</v>
      </c>
    </row>
    <row r="384" spans="1:18">
      <c r="A384" s="52">
        <v>20</v>
      </c>
      <c r="B384" s="1" t="s">
        <v>2470</v>
      </c>
      <c r="C384" s="1" t="s">
        <v>2471</v>
      </c>
      <c r="D384" s="2" t="s">
        <v>2504</v>
      </c>
      <c r="E384" s="1"/>
      <c r="F384" s="2" t="s">
        <v>1667</v>
      </c>
      <c r="G384" s="2" t="s">
        <v>980</v>
      </c>
      <c r="H384" s="1" t="s">
        <v>2505</v>
      </c>
      <c r="I384" s="1">
        <v>72059371</v>
      </c>
      <c r="J384" s="1" t="s">
        <v>3070</v>
      </c>
      <c r="K384" s="1">
        <v>6.6</v>
      </c>
      <c r="L384" s="7">
        <v>0</v>
      </c>
      <c r="M384" s="7">
        <v>0</v>
      </c>
      <c r="N384" s="7">
        <f t="shared" si="30"/>
        <v>0</v>
      </c>
      <c r="O384" s="7">
        <v>1948</v>
      </c>
      <c r="P384" s="13">
        <v>4955</v>
      </c>
      <c r="Q384" s="7">
        <f t="shared" si="31"/>
        <v>6903</v>
      </c>
      <c r="R384" s="14" t="s">
        <v>287</v>
      </c>
    </row>
    <row r="385" spans="1:18">
      <c r="A385" s="52">
        <v>21</v>
      </c>
      <c r="B385" s="1" t="s">
        <v>2470</v>
      </c>
      <c r="C385" s="1" t="s">
        <v>2471</v>
      </c>
      <c r="D385" s="2" t="s">
        <v>2506</v>
      </c>
      <c r="E385" s="1"/>
      <c r="F385" s="2" t="s">
        <v>1667</v>
      </c>
      <c r="G385" s="2" t="s">
        <v>980</v>
      </c>
      <c r="H385" s="1" t="s">
        <v>2507</v>
      </c>
      <c r="I385" s="1">
        <v>72059229</v>
      </c>
      <c r="J385" s="1" t="s">
        <v>3070</v>
      </c>
      <c r="K385" s="1">
        <v>6.6</v>
      </c>
      <c r="L385" s="7">
        <v>0</v>
      </c>
      <c r="M385" s="7">
        <v>0</v>
      </c>
      <c r="N385" s="7">
        <f t="shared" si="30"/>
        <v>0</v>
      </c>
      <c r="O385" s="7">
        <v>1594</v>
      </c>
      <c r="P385" s="13">
        <v>5104</v>
      </c>
      <c r="Q385" s="7">
        <f t="shared" si="31"/>
        <v>6698</v>
      </c>
      <c r="R385" s="14" t="s">
        <v>287</v>
      </c>
    </row>
    <row r="386" spans="1:18">
      <c r="A386" s="52">
        <v>22</v>
      </c>
      <c r="B386" s="1" t="s">
        <v>2470</v>
      </c>
      <c r="C386" s="1" t="s">
        <v>2471</v>
      </c>
      <c r="D386" s="2" t="s">
        <v>2508</v>
      </c>
      <c r="E386" s="1"/>
      <c r="F386" s="2" t="s">
        <v>1667</v>
      </c>
      <c r="G386" s="2" t="s">
        <v>980</v>
      </c>
      <c r="H386" s="1" t="s">
        <v>2509</v>
      </c>
      <c r="I386" s="1">
        <v>30342894</v>
      </c>
      <c r="J386" s="1" t="s">
        <v>3070</v>
      </c>
      <c r="K386" s="1">
        <v>1.3</v>
      </c>
      <c r="L386" s="7">
        <v>0</v>
      </c>
      <c r="M386" s="7">
        <v>0</v>
      </c>
      <c r="N386" s="7">
        <f t="shared" si="30"/>
        <v>0</v>
      </c>
      <c r="O386" s="7">
        <v>3353</v>
      </c>
      <c r="P386" s="13">
        <v>12349</v>
      </c>
      <c r="Q386" s="7">
        <f t="shared" si="31"/>
        <v>15702</v>
      </c>
      <c r="R386" s="14" t="s">
        <v>287</v>
      </c>
    </row>
    <row r="387" spans="1:18">
      <c r="A387" s="52">
        <v>23</v>
      </c>
      <c r="B387" s="1" t="s">
        <v>2470</v>
      </c>
      <c r="C387" s="1" t="s">
        <v>2471</v>
      </c>
      <c r="D387" s="2" t="s">
        <v>2510</v>
      </c>
      <c r="E387" s="1"/>
      <c r="F387" s="2" t="s">
        <v>1667</v>
      </c>
      <c r="G387" s="1" t="s">
        <v>980</v>
      </c>
      <c r="H387" s="1" t="s">
        <v>2511</v>
      </c>
      <c r="I387" s="1">
        <v>80758399</v>
      </c>
      <c r="J387" s="1" t="s">
        <v>3070</v>
      </c>
      <c r="K387" s="1">
        <v>2.2000000000000002</v>
      </c>
      <c r="L387" s="7">
        <v>0</v>
      </c>
      <c r="M387" s="7">
        <v>0</v>
      </c>
      <c r="N387" s="7">
        <f t="shared" si="30"/>
        <v>0</v>
      </c>
      <c r="O387" s="7">
        <v>3213</v>
      </c>
      <c r="P387" s="13">
        <v>10822</v>
      </c>
      <c r="Q387" s="7">
        <f t="shared" si="31"/>
        <v>14035</v>
      </c>
      <c r="R387" s="14" t="s">
        <v>287</v>
      </c>
    </row>
    <row r="388" spans="1:18">
      <c r="A388" s="52">
        <v>24</v>
      </c>
      <c r="B388" s="1" t="s">
        <v>2470</v>
      </c>
      <c r="C388" s="1" t="s">
        <v>2471</v>
      </c>
      <c r="D388" s="2" t="s">
        <v>2512</v>
      </c>
      <c r="E388" s="1"/>
      <c r="F388" s="2" t="s">
        <v>1667</v>
      </c>
      <c r="G388" s="1" t="s">
        <v>980</v>
      </c>
      <c r="H388" s="1" t="s">
        <v>2513</v>
      </c>
      <c r="I388" s="1">
        <v>60013234</v>
      </c>
      <c r="J388" s="1" t="s">
        <v>3070</v>
      </c>
      <c r="K388" s="1">
        <v>3.7</v>
      </c>
      <c r="L388" s="7">
        <v>0</v>
      </c>
      <c r="M388" s="7">
        <v>0</v>
      </c>
      <c r="N388" s="7">
        <f t="shared" si="30"/>
        <v>0</v>
      </c>
      <c r="O388" s="7">
        <v>1426</v>
      </c>
      <c r="P388" s="13">
        <v>4040</v>
      </c>
      <c r="Q388" s="7">
        <f t="shared" si="31"/>
        <v>5466</v>
      </c>
      <c r="R388" s="14" t="s">
        <v>287</v>
      </c>
    </row>
    <row r="389" spans="1:18">
      <c r="A389" s="52">
        <v>25</v>
      </c>
      <c r="B389" s="1" t="s">
        <v>2470</v>
      </c>
      <c r="C389" s="1" t="s">
        <v>2471</v>
      </c>
      <c r="D389" s="1" t="s">
        <v>2514</v>
      </c>
      <c r="E389" s="1"/>
      <c r="F389" s="2" t="s">
        <v>1667</v>
      </c>
      <c r="G389" s="2" t="s">
        <v>980</v>
      </c>
      <c r="H389" s="1" t="s">
        <v>2515</v>
      </c>
      <c r="I389" s="1">
        <v>30041204</v>
      </c>
      <c r="J389" s="1" t="s">
        <v>3070</v>
      </c>
      <c r="K389" s="1">
        <v>3.7</v>
      </c>
      <c r="L389" s="7">
        <v>0</v>
      </c>
      <c r="M389" s="7">
        <v>0</v>
      </c>
      <c r="N389" s="7">
        <f t="shared" si="30"/>
        <v>0</v>
      </c>
      <c r="O389" s="7">
        <v>1255</v>
      </c>
      <c r="P389" s="13">
        <v>3187</v>
      </c>
      <c r="Q389" s="7">
        <f t="shared" si="31"/>
        <v>4442</v>
      </c>
      <c r="R389" s="14" t="s">
        <v>287</v>
      </c>
    </row>
    <row r="390" spans="1:18">
      <c r="A390" s="52">
        <v>26</v>
      </c>
      <c r="B390" s="1" t="s">
        <v>2470</v>
      </c>
      <c r="C390" s="1" t="s">
        <v>2471</v>
      </c>
      <c r="D390" s="2" t="s">
        <v>2516</v>
      </c>
      <c r="E390" s="1"/>
      <c r="F390" s="2" t="s">
        <v>1667</v>
      </c>
      <c r="G390" s="1" t="s">
        <v>980</v>
      </c>
      <c r="H390" s="1" t="s">
        <v>2517</v>
      </c>
      <c r="I390" s="1">
        <v>30089581</v>
      </c>
      <c r="J390" s="1" t="s">
        <v>3070</v>
      </c>
      <c r="K390" s="1">
        <v>3.7</v>
      </c>
      <c r="L390" s="7">
        <v>0</v>
      </c>
      <c r="M390" s="7">
        <v>0</v>
      </c>
      <c r="N390" s="7">
        <f t="shared" si="30"/>
        <v>0</v>
      </c>
      <c r="O390" s="7">
        <v>726</v>
      </c>
      <c r="P390" s="13">
        <v>1951</v>
      </c>
      <c r="Q390" s="7">
        <f t="shared" si="31"/>
        <v>2677</v>
      </c>
      <c r="R390" s="14" t="s">
        <v>287</v>
      </c>
    </row>
    <row r="391" spans="1:18">
      <c r="A391" s="52">
        <v>27</v>
      </c>
      <c r="B391" s="1" t="s">
        <v>2470</v>
      </c>
      <c r="C391" s="1" t="s">
        <v>2471</v>
      </c>
      <c r="D391" s="1" t="s">
        <v>2500</v>
      </c>
      <c r="E391" s="1"/>
      <c r="F391" s="2" t="s">
        <v>1667</v>
      </c>
      <c r="G391" s="1" t="s">
        <v>980</v>
      </c>
      <c r="H391" s="1" t="s">
        <v>2518</v>
      </c>
      <c r="I391" s="1">
        <v>72059203</v>
      </c>
      <c r="J391" s="1" t="s">
        <v>3070</v>
      </c>
      <c r="K391" s="1">
        <v>10</v>
      </c>
      <c r="L391" s="7">
        <v>0</v>
      </c>
      <c r="M391" s="7">
        <v>0</v>
      </c>
      <c r="N391" s="7">
        <f t="shared" si="30"/>
        <v>0</v>
      </c>
      <c r="O391" s="7">
        <v>4154</v>
      </c>
      <c r="P391" s="13">
        <v>13885</v>
      </c>
      <c r="Q391" s="7">
        <f t="shared" si="31"/>
        <v>18039</v>
      </c>
      <c r="R391" s="14" t="s">
        <v>287</v>
      </c>
    </row>
    <row r="392" spans="1:18">
      <c r="A392" s="52">
        <v>28</v>
      </c>
      <c r="B392" s="1" t="s">
        <v>2470</v>
      </c>
      <c r="C392" s="1" t="s">
        <v>2471</v>
      </c>
      <c r="D392" s="1" t="s">
        <v>2519</v>
      </c>
      <c r="E392" s="1"/>
      <c r="F392" s="2" t="s">
        <v>1667</v>
      </c>
      <c r="G392" s="1" t="s">
        <v>980</v>
      </c>
      <c r="H392" s="1" t="s">
        <v>2520</v>
      </c>
      <c r="I392" s="1">
        <v>30107281</v>
      </c>
      <c r="J392" s="1" t="s">
        <v>3070</v>
      </c>
      <c r="K392" s="1">
        <v>1</v>
      </c>
      <c r="L392" s="7">
        <v>0</v>
      </c>
      <c r="M392" s="7">
        <v>0</v>
      </c>
      <c r="N392" s="7">
        <f t="shared" si="30"/>
        <v>0</v>
      </c>
      <c r="O392" s="7">
        <v>620</v>
      </c>
      <c r="P392" s="13">
        <v>2282</v>
      </c>
      <c r="Q392" s="7">
        <f t="shared" si="31"/>
        <v>2902</v>
      </c>
      <c r="R392" s="14" t="s">
        <v>287</v>
      </c>
    </row>
    <row r="393" spans="1:18">
      <c r="A393" s="52">
        <v>29</v>
      </c>
      <c r="B393" s="1" t="s">
        <v>2470</v>
      </c>
      <c r="C393" s="1" t="s">
        <v>2471</v>
      </c>
      <c r="D393" s="1" t="s">
        <v>2521</v>
      </c>
      <c r="E393" s="1"/>
      <c r="F393" s="2" t="s">
        <v>1667</v>
      </c>
      <c r="G393" s="1" t="s">
        <v>980</v>
      </c>
      <c r="H393" s="1" t="s">
        <v>2522</v>
      </c>
      <c r="I393" s="1">
        <v>55068</v>
      </c>
      <c r="J393" s="1" t="s">
        <v>3070</v>
      </c>
      <c r="K393" s="1">
        <v>6.6</v>
      </c>
      <c r="L393" s="7">
        <v>0</v>
      </c>
      <c r="M393" s="7">
        <v>0</v>
      </c>
      <c r="N393" s="7">
        <f t="shared" si="30"/>
        <v>0</v>
      </c>
      <c r="O393" s="7">
        <v>828</v>
      </c>
      <c r="P393" s="13">
        <v>3013</v>
      </c>
      <c r="Q393" s="7">
        <f t="shared" si="31"/>
        <v>3841</v>
      </c>
      <c r="R393" s="14" t="s">
        <v>287</v>
      </c>
    </row>
    <row r="394" spans="1:18">
      <c r="A394" s="52">
        <v>30</v>
      </c>
      <c r="B394" s="1" t="s">
        <v>2470</v>
      </c>
      <c r="C394" s="1" t="s">
        <v>2471</v>
      </c>
      <c r="D394" s="1" t="s">
        <v>2523</v>
      </c>
      <c r="E394" s="1"/>
      <c r="F394" s="2" t="s">
        <v>1667</v>
      </c>
      <c r="G394" s="1" t="s">
        <v>980</v>
      </c>
      <c r="H394" s="1" t="s">
        <v>2524</v>
      </c>
      <c r="I394" s="1">
        <v>55066</v>
      </c>
      <c r="J394" s="1" t="s">
        <v>3070</v>
      </c>
      <c r="K394" s="1">
        <v>6.6</v>
      </c>
      <c r="L394" s="7">
        <v>0</v>
      </c>
      <c r="M394" s="7">
        <v>0</v>
      </c>
      <c r="N394" s="7">
        <f t="shared" si="30"/>
        <v>0</v>
      </c>
      <c r="O394" s="7">
        <v>9837</v>
      </c>
      <c r="P394" s="13">
        <v>31780</v>
      </c>
      <c r="Q394" s="7">
        <f t="shared" si="31"/>
        <v>41617</v>
      </c>
      <c r="R394" s="14" t="s">
        <v>287</v>
      </c>
    </row>
    <row r="395" spans="1:18">
      <c r="A395" s="52">
        <v>31</v>
      </c>
      <c r="B395" s="1" t="s">
        <v>2470</v>
      </c>
      <c r="C395" s="1" t="s">
        <v>2471</v>
      </c>
      <c r="D395" s="1" t="s">
        <v>2521</v>
      </c>
      <c r="E395" s="1"/>
      <c r="F395" s="2" t="s">
        <v>1667</v>
      </c>
      <c r="G395" s="2" t="s">
        <v>980</v>
      </c>
      <c r="H395" s="1" t="s">
        <v>2525</v>
      </c>
      <c r="I395" s="1">
        <v>55067</v>
      </c>
      <c r="J395" s="1" t="s">
        <v>3070</v>
      </c>
      <c r="K395" s="1">
        <v>6.6</v>
      </c>
      <c r="L395" s="7">
        <v>0</v>
      </c>
      <c r="M395" s="7">
        <v>0</v>
      </c>
      <c r="N395" s="7">
        <f t="shared" si="30"/>
        <v>0</v>
      </c>
      <c r="O395" s="7">
        <v>906</v>
      </c>
      <c r="P395" s="13">
        <v>2987</v>
      </c>
      <c r="Q395" s="7">
        <f t="shared" si="31"/>
        <v>3893</v>
      </c>
      <c r="R395" s="14" t="s">
        <v>287</v>
      </c>
    </row>
    <row r="396" spans="1:18">
      <c r="A396" s="52">
        <v>32</v>
      </c>
      <c r="B396" s="1" t="s">
        <v>2470</v>
      </c>
      <c r="C396" s="1" t="s">
        <v>2471</v>
      </c>
      <c r="D396" s="1" t="s">
        <v>2526</v>
      </c>
      <c r="E396" s="1"/>
      <c r="F396" s="2" t="s">
        <v>1667</v>
      </c>
      <c r="G396" s="2" t="s">
        <v>980</v>
      </c>
      <c r="H396" s="1" t="s">
        <v>2527</v>
      </c>
      <c r="I396" s="1">
        <v>55207</v>
      </c>
      <c r="J396" s="1" t="s">
        <v>3070</v>
      </c>
      <c r="K396" s="1">
        <v>6.6</v>
      </c>
      <c r="L396" s="7">
        <v>0</v>
      </c>
      <c r="M396" s="7">
        <v>0</v>
      </c>
      <c r="N396" s="7">
        <f t="shared" si="30"/>
        <v>0</v>
      </c>
      <c r="O396" s="7">
        <v>7169</v>
      </c>
      <c r="P396" s="13">
        <v>23080</v>
      </c>
      <c r="Q396" s="7">
        <f t="shared" si="31"/>
        <v>30249</v>
      </c>
      <c r="R396" s="14" t="s">
        <v>287</v>
      </c>
    </row>
    <row r="397" spans="1:18">
      <c r="A397" s="52">
        <v>33</v>
      </c>
      <c r="B397" s="1" t="s">
        <v>2470</v>
      </c>
      <c r="C397" s="1" t="s">
        <v>2471</v>
      </c>
      <c r="D397" s="1" t="s">
        <v>2528</v>
      </c>
      <c r="E397" s="1"/>
      <c r="F397" s="2" t="s">
        <v>1667</v>
      </c>
      <c r="G397" s="1" t="s">
        <v>980</v>
      </c>
      <c r="H397" s="1" t="s">
        <v>2529</v>
      </c>
      <c r="I397" s="1">
        <v>55087</v>
      </c>
      <c r="J397" s="1" t="s">
        <v>3070</v>
      </c>
      <c r="K397" s="1">
        <v>6.6</v>
      </c>
      <c r="L397" s="7">
        <v>0</v>
      </c>
      <c r="M397" s="7">
        <v>0</v>
      </c>
      <c r="N397" s="7">
        <f t="shared" si="30"/>
        <v>0</v>
      </c>
      <c r="O397" s="7">
        <v>11519</v>
      </c>
      <c r="P397" s="13">
        <v>39366</v>
      </c>
      <c r="Q397" s="7">
        <f t="shared" si="31"/>
        <v>50885</v>
      </c>
      <c r="R397" s="14" t="s">
        <v>287</v>
      </c>
    </row>
    <row r="398" spans="1:18">
      <c r="A398" s="52">
        <v>34</v>
      </c>
      <c r="B398" s="1" t="s">
        <v>2470</v>
      </c>
      <c r="C398" s="1" t="s">
        <v>2471</v>
      </c>
      <c r="D398" s="1" t="s">
        <v>2530</v>
      </c>
      <c r="E398" s="1"/>
      <c r="F398" s="2" t="s">
        <v>1667</v>
      </c>
      <c r="G398" s="2" t="s">
        <v>980</v>
      </c>
      <c r="H398" s="1" t="s">
        <v>2531</v>
      </c>
      <c r="I398" s="1">
        <v>55095</v>
      </c>
      <c r="J398" s="1" t="s">
        <v>3070</v>
      </c>
      <c r="K398" s="1">
        <v>6.6</v>
      </c>
      <c r="L398" s="7">
        <v>0</v>
      </c>
      <c r="M398" s="7">
        <v>0</v>
      </c>
      <c r="N398" s="7">
        <f t="shared" si="30"/>
        <v>0</v>
      </c>
      <c r="O398" s="7">
        <v>6121</v>
      </c>
      <c r="P398" s="13">
        <v>21215</v>
      </c>
      <c r="Q398" s="7">
        <f t="shared" si="31"/>
        <v>27336</v>
      </c>
      <c r="R398" s="14" t="s">
        <v>287</v>
      </c>
    </row>
    <row r="399" spans="1:18">
      <c r="A399" s="52">
        <v>35</v>
      </c>
      <c r="B399" s="1" t="s">
        <v>2470</v>
      </c>
      <c r="C399" s="1" t="s">
        <v>2471</v>
      </c>
      <c r="D399" s="2" t="s">
        <v>2530</v>
      </c>
      <c r="E399" s="1"/>
      <c r="F399" s="2" t="s">
        <v>1667</v>
      </c>
      <c r="G399" s="1" t="s">
        <v>980</v>
      </c>
      <c r="H399" s="1" t="s">
        <v>2532</v>
      </c>
      <c r="I399" s="1">
        <v>55181</v>
      </c>
      <c r="J399" s="1" t="s">
        <v>3070</v>
      </c>
      <c r="K399" s="1">
        <v>6.6</v>
      </c>
      <c r="L399" s="7">
        <v>0</v>
      </c>
      <c r="M399" s="7">
        <v>0</v>
      </c>
      <c r="N399" s="7">
        <f t="shared" si="30"/>
        <v>0</v>
      </c>
      <c r="O399" s="7">
        <v>6759</v>
      </c>
      <c r="P399" s="13">
        <v>23056</v>
      </c>
      <c r="Q399" s="7">
        <f t="shared" si="31"/>
        <v>29815</v>
      </c>
      <c r="R399" s="14" t="s">
        <v>287</v>
      </c>
    </row>
    <row r="400" spans="1:18">
      <c r="A400" s="52">
        <v>36</v>
      </c>
      <c r="B400" s="1" t="s">
        <v>2470</v>
      </c>
      <c r="C400" s="1" t="s">
        <v>2471</v>
      </c>
      <c r="D400" s="2" t="s">
        <v>2530</v>
      </c>
      <c r="E400" s="1"/>
      <c r="F400" s="2" t="s">
        <v>1667</v>
      </c>
      <c r="G400" s="1" t="s">
        <v>980</v>
      </c>
      <c r="H400" s="1" t="s">
        <v>2533</v>
      </c>
      <c r="I400" s="1">
        <v>55180</v>
      </c>
      <c r="J400" s="1" t="s">
        <v>3070</v>
      </c>
      <c r="K400" s="1">
        <v>6.6</v>
      </c>
      <c r="L400" s="7">
        <v>0</v>
      </c>
      <c r="M400" s="7">
        <v>0</v>
      </c>
      <c r="N400" s="7">
        <f t="shared" si="30"/>
        <v>0</v>
      </c>
      <c r="O400" s="7">
        <v>3198</v>
      </c>
      <c r="P400" s="13">
        <v>11011</v>
      </c>
      <c r="Q400" s="7">
        <f t="shared" si="31"/>
        <v>14209</v>
      </c>
      <c r="R400" s="14" t="s">
        <v>287</v>
      </c>
    </row>
    <row r="401" spans="1:18">
      <c r="A401" s="52">
        <v>37</v>
      </c>
      <c r="B401" s="1" t="s">
        <v>2470</v>
      </c>
      <c r="C401" s="1" t="s">
        <v>2471</v>
      </c>
      <c r="D401" s="2" t="s">
        <v>2534</v>
      </c>
      <c r="E401" s="1"/>
      <c r="F401" s="2" t="s">
        <v>1667</v>
      </c>
      <c r="G401" s="1" t="s">
        <v>980</v>
      </c>
      <c r="H401" s="1" t="s">
        <v>2535</v>
      </c>
      <c r="I401" s="2">
        <v>55208</v>
      </c>
      <c r="J401" s="2" t="s">
        <v>3070</v>
      </c>
      <c r="K401" s="1">
        <v>6.6</v>
      </c>
      <c r="L401" s="7">
        <v>0</v>
      </c>
      <c r="M401" s="7">
        <v>0</v>
      </c>
      <c r="N401" s="7">
        <f t="shared" si="30"/>
        <v>0</v>
      </c>
      <c r="O401" s="7">
        <v>16387</v>
      </c>
      <c r="P401" s="13">
        <v>55008</v>
      </c>
      <c r="Q401" s="7">
        <f t="shared" si="31"/>
        <v>71395</v>
      </c>
      <c r="R401" s="14" t="s">
        <v>287</v>
      </c>
    </row>
    <row r="402" spans="1:18">
      <c r="A402" s="52">
        <v>38</v>
      </c>
      <c r="B402" s="1" t="s">
        <v>2470</v>
      </c>
      <c r="C402" s="1" t="s">
        <v>2471</v>
      </c>
      <c r="D402" s="2" t="s">
        <v>2536</v>
      </c>
      <c r="E402" s="1"/>
      <c r="F402" s="2" t="s">
        <v>1667</v>
      </c>
      <c r="G402" s="1" t="s">
        <v>980</v>
      </c>
      <c r="H402" s="1" t="s">
        <v>2537</v>
      </c>
      <c r="I402" s="2">
        <v>6312</v>
      </c>
      <c r="J402" s="2" t="s">
        <v>3070</v>
      </c>
      <c r="K402" s="1">
        <v>6.6</v>
      </c>
      <c r="L402" s="7">
        <v>0</v>
      </c>
      <c r="M402" s="7">
        <v>0</v>
      </c>
      <c r="N402" s="7">
        <f t="shared" si="30"/>
        <v>0</v>
      </c>
      <c r="O402" s="7">
        <v>250</v>
      </c>
      <c r="P402" s="13">
        <v>417</v>
      </c>
      <c r="Q402" s="7">
        <f t="shared" si="31"/>
        <v>667</v>
      </c>
      <c r="R402" s="14" t="s">
        <v>287</v>
      </c>
    </row>
    <row r="403" spans="1:18">
      <c r="A403" s="52">
        <v>39</v>
      </c>
      <c r="B403" s="1" t="s">
        <v>2470</v>
      </c>
      <c r="C403" s="1" t="s">
        <v>2471</v>
      </c>
      <c r="D403" s="2" t="s">
        <v>2538</v>
      </c>
      <c r="E403" s="1"/>
      <c r="F403" s="2" t="s">
        <v>1667</v>
      </c>
      <c r="G403" s="1" t="s">
        <v>980</v>
      </c>
      <c r="H403" s="1" t="s">
        <v>2539</v>
      </c>
      <c r="I403" s="1">
        <v>55182</v>
      </c>
      <c r="J403" s="1" t="s">
        <v>3070</v>
      </c>
      <c r="K403" s="1">
        <v>6.6</v>
      </c>
      <c r="L403" s="7">
        <v>0</v>
      </c>
      <c r="M403" s="7">
        <v>0</v>
      </c>
      <c r="N403" s="7">
        <f t="shared" si="30"/>
        <v>0</v>
      </c>
      <c r="O403" s="7">
        <v>5669</v>
      </c>
      <c r="P403" s="13">
        <v>19342</v>
      </c>
      <c r="Q403" s="7">
        <f t="shared" si="31"/>
        <v>25011</v>
      </c>
      <c r="R403" s="14" t="s">
        <v>287</v>
      </c>
    </row>
    <row r="404" spans="1:18">
      <c r="A404" s="52">
        <v>40</v>
      </c>
      <c r="B404" s="1" t="s">
        <v>2470</v>
      </c>
      <c r="C404" s="1" t="s">
        <v>2471</v>
      </c>
      <c r="D404" s="2" t="s">
        <v>2540</v>
      </c>
      <c r="E404" s="1"/>
      <c r="F404" s="2" t="s">
        <v>1667</v>
      </c>
      <c r="G404" s="1" t="s">
        <v>980</v>
      </c>
      <c r="H404" s="1" t="s">
        <v>2541</v>
      </c>
      <c r="I404" s="1">
        <v>55084</v>
      </c>
      <c r="J404" s="1" t="s">
        <v>3070</v>
      </c>
      <c r="K404" s="1">
        <v>6.6</v>
      </c>
      <c r="L404" s="7">
        <v>0</v>
      </c>
      <c r="M404" s="7">
        <v>0</v>
      </c>
      <c r="N404" s="7">
        <f t="shared" si="30"/>
        <v>0</v>
      </c>
      <c r="O404" s="7">
        <v>3646</v>
      </c>
      <c r="P404" s="13">
        <v>12484</v>
      </c>
      <c r="Q404" s="7">
        <f t="shared" si="31"/>
        <v>16130</v>
      </c>
      <c r="R404" s="14" t="s">
        <v>287</v>
      </c>
    </row>
    <row r="405" spans="1:18">
      <c r="A405" s="52">
        <v>41</v>
      </c>
      <c r="B405" s="1" t="s">
        <v>2470</v>
      </c>
      <c r="C405" s="1" t="s">
        <v>2471</v>
      </c>
      <c r="D405" s="2" t="s">
        <v>2542</v>
      </c>
      <c r="E405" s="1"/>
      <c r="F405" s="2" t="s">
        <v>1667</v>
      </c>
      <c r="G405" s="1" t="s">
        <v>980</v>
      </c>
      <c r="H405" s="1" t="s">
        <v>2543</v>
      </c>
      <c r="I405" s="1">
        <v>55099</v>
      </c>
      <c r="J405" s="1" t="s">
        <v>3070</v>
      </c>
      <c r="K405" s="1">
        <v>6.6</v>
      </c>
      <c r="L405" s="7">
        <v>0</v>
      </c>
      <c r="M405" s="7">
        <v>0</v>
      </c>
      <c r="N405" s="7">
        <f t="shared" si="30"/>
        <v>0</v>
      </c>
      <c r="O405" s="7">
        <v>18319</v>
      </c>
      <c r="P405" s="13">
        <v>64536</v>
      </c>
      <c r="Q405" s="7">
        <f t="shared" si="31"/>
        <v>82855</v>
      </c>
      <c r="R405" s="14" t="s">
        <v>287</v>
      </c>
    </row>
    <row r="406" spans="1:18" s="40" customFormat="1">
      <c r="A406" s="52">
        <v>42</v>
      </c>
      <c r="B406" s="1" t="s">
        <v>2470</v>
      </c>
      <c r="C406" s="1" t="s">
        <v>2471</v>
      </c>
      <c r="D406" s="2" t="s">
        <v>2544</v>
      </c>
      <c r="E406" s="1"/>
      <c r="F406" s="2" t="s">
        <v>1667</v>
      </c>
      <c r="G406" s="1" t="s">
        <v>980</v>
      </c>
      <c r="H406" s="1" t="s">
        <v>2545</v>
      </c>
      <c r="I406" s="1">
        <v>55100</v>
      </c>
      <c r="J406" s="1" t="s">
        <v>3070</v>
      </c>
      <c r="K406" s="1">
        <v>6.6</v>
      </c>
      <c r="L406" s="7">
        <v>0</v>
      </c>
      <c r="M406" s="7">
        <v>0</v>
      </c>
      <c r="N406" s="7">
        <f t="shared" si="30"/>
        <v>0</v>
      </c>
      <c r="O406" s="7">
        <v>3990</v>
      </c>
      <c r="P406" s="13">
        <v>13573</v>
      </c>
      <c r="Q406" s="7">
        <f t="shared" si="31"/>
        <v>17563</v>
      </c>
      <c r="R406" s="14" t="s">
        <v>287</v>
      </c>
    </row>
    <row r="407" spans="1:18">
      <c r="A407" s="52">
        <v>43</v>
      </c>
      <c r="B407" s="1" t="s">
        <v>2470</v>
      </c>
      <c r="C407" s="1" t="s">
        <v>2471</v>
      </c>
      <c r="D407" s="2" t="s">
        <v>2546</v>
      </c>
      <c r="E407" s="1"/>
      <c r="F407" s="2" t="s">
        <v>1667</v>
      </c>
      <c r="G407" s="1" t="s">
        <v>980</v>
      </c>
      <c r="H407" s="1" t="s">
        <v>2547</v>
      </c>
      <c r="I407" s="1">
        <v>55098</v>
      </c>
      <c r="J407" s="1" t="s">
        <v>3070</v>
      </c>
      <c r="K407" s="1">
        <v>6.6</v>
      </c>
      <c r="L407" s="7">
        <v>0</v>
      </c>
      <c r="M407" s="7">
        <v>0</v>
      </c>
      <c r="N407" s="7">
        <f t="shared" si="30"/>
        <v>0</v>
      </c>
      <c r="O407" s="7">
        <v>5949</v>
      </c>
      <c r="P407" s="13">
        <v>20482</v>
      </c>
      <c r="Q407" s="7">
        <f t="shared" si="31"/>
        <v>26431</v>
      </c>
      <c r="R407" s="14" t="s">
        <v>287</v>
      </c>
    </row>
    <row r="408" spans="1:18">
      <c r="A408" s="52">
        <v>44</v>
      </c>
      <c r="B408" s="1" t="s">
        <v>2470</v>
      </c>
      <c r="C408" s="1" t="s">
        <v>2471</v>
      </c>
      <c r="D408" s="1" t="s">
        <v>2548</v>
      </c>
      <c r="E408" s="1"/>
      <c r="F408" s="2" t="s">
        <v>1667</v>
      </c>
      <c r="G408" s="1" t="s">
        <v>980</v>
      </c>
      <c r="H408" s="1" t="s">
        <v>2549</v>
      </c>
      <c r="I408" s="1">
        <v>1907</v>
      </c>
      <c r="J408" s="1" t="s">
        <v>3070</v>
      </c>
      <c r="K408" s="1">
        <v>6.6</v>
      </c>
      <c r="L408" s="7">
        <v>0</v>
      </c>
      <c r="M408" s="7">
        <v>0</v>
      </c>
      <c r="N408" s="7">
        <f t="shared" si="30"/>
        <v>0</v>
      </c>
      <c r="O408" s="7">
        <v>8269</v>
      </c>
      <c r="P408" s="13">
        <v>27871</v>
      </c>
      <c r="Q408" s="7">
        <f t="shared" si="31"/>
        <v>36140</v>
      </c>
      <c r="R408" s="14" t="s">
        <v>287</v>
      </c>
    </row>
    <row r="409" spans="1:18">
      <c r="A409" s="52">
        <v>45</v>
      </c>
      <c r="B409" s="1" t="s">
        <v>2470</v>
      </c>
      <c r="C409" s="1" t="s">
        <v>2471</v>
      </c>
      <c r="D409" s="1" t="s">
        <v>2550</v>
      </c>
      <c r="E409" s="1"/>
      <c r="F409" s="2" t="s">
        <v>1667</v>
      </c>
      <c r="G409" s="1" t="s">
        <v>980</v>
      </c>
      <c r="H409" s="1" t="s">
        <v>2551</v>
      </c>
      <c r="I409" s="1">
        <v>55212</v>
      </c>
      <c r="J409" s="1" t="s">
        <v>3070</v>
      </c>
      <c r="K409" s="1">
        <v>6.6</v>
      </c>
      <c r="L409" s="7">
        <v>0</v>
      </c>
      <c r="M409" s="7">
        <v>0</v>
      </c>
      <c r="N409" s="7">
        <f t="shared" si="30"/>
        <v>0</v>
      </c>
      <c r="O409" s="7">
        <v>2677</v>
      </c>
      <c r="P409" s="13">
        <v>10156</v>
      </c>
      <c r="Q409" s="7">
        <f t="shared" si="31"/>
        <v>12833</v>
      </c>
      <c r="R409" s="14" t="s">
        <v>287</v>
      </c>
    </row>
    <row r="410" spans="1:18">
      <c r="A410" s="52">
        <v>46</v>
      </c>
      <c r="B410" s="1" t="s">
        <v>2470</v>
      </c>
      <c r="C410" s="1" t="s">
        <v>2471</v>
      </c>
      <c r="D410" s="1" t="s">
        <v>2552</v>
      </c>
      <c r="E410" s="1"/>
      <c r="F410" s="2" t="s">
        <v>1667</v>
      </c>
      <c r="G410" s="1" t="s">
        <v>980</v>
      </c>
      <c r="H410" s="1" t="s">
        <v>2553</v>
      </c>
      <c r="I410" s="1">
        <v>55213</v>
      </c>
      <c r="J410" s="1" t="s">
        <v>3070</v>
      </c>
      <c r="K410" s="1">
        <v>6.6</v>
      </c>
      <c r="L410" s="7">
        <v>0</v>
      </c>
      <c r="M410" s="7">
        <v>0</v>
      </c>
      <c r="N410" s="7">
        <f t="shared" si="30"/>
        <v>0</v>
      </c>
      <c r="O410" s="7">
        <v>8092</v>
      </c>
      <c r="P410" s="13">
        <v>25319</v>
      </c>
      <c r="Q410" s="7">
        <f t="shared" si="31"/>
        <v>33411</v>
      </c>
      <c r="R410" s="14" t="s">
        <v>287</v>
      </c>
    </row>
    <row r="411" spans="1:18">
      <c r="A411" s="52">
        <v>47</v>
      </c>
      <c r="B411" s="1" t="s">
        <v>2470</v>
      </c>
      <c r="C411" s="1" t="s">
        <v>2471</v>
      </c>
      <c r="D411" s="1" t="s">
        <v>2534</v>
      </c>
      <c r="E411" s="1"/>
      <c r="F411" s="2" t="s">
        <v>1667</v>
      </c>
      <c r="G411" s="1" t="s">
        <v>980</v>
      </c>
      <c r="H411" s="1" t="s">
        <v>2554</v>
      </c>
      <c r="I411" s="1">
        <v>55214</v>
      </c>
      <c r="J411" s="1" t="s">
        <v>3070</v>
      </c>
      <c r="K411" s="1">
        <v>6.6</v>
      </c>
      <c r="L411" s="7">
        <v>0</v>
      </c>
      <c r="M411" s="7">
        <v>0</v>
      </c>
      <c r="N411" s="7">
        <f t="shared" si="30"/>
        <v>0</v>
      </c>
      <c r="O411" s="7">
        <v>3161</v>
      </c>
      <c r="P411" s="13">
        <v>10443</v>
      </c>
      <c r="Q411" s="7">
        <f t="shared" si="31"/>
        <v>13604</v>
      </c>
      <c r="R411" s="14" t="s">
        <v>287</v>
      </c>
    </row>
    <row r="412" spans="1:18">
      <c r="A412" s="52">
        <v>48</v>
      </c>
      <c r="B412" s="1" t="s">
        <v>2470</v>
      </c>
      <c r="C412" s="1" t="s">
        <v>2471</v>
      </c>
      <c r="D412" s="1" t="s">
        <v>1678</v>
      </c>
      <c r="E412" s="1"/>
      <c r="F412" s="2" t="s">
        <v>1667</v>
      </c>
      <c r="G412" s="1" t="s">
        <v>980</v>
      </c>
      <c r="H412" s="1" t="s">
        <v>2555</v>
      </c>
      <c r="I412" s="1">
        <v>6309</v>
      </c>
      <c r="J412" s="1" t="s">
        <v>3070</v>
      </c>
      <c r="K412" s="1">
        <v>6.6</v>
      </c>
      <c r="L412" s="7">
        <v>0</v>
      </c>
      <c r="M412" s="7">
        <v>0</v>
      </c>
      <c r="N412" s="7">
        <f t="shared" si="30"/>
        <v>0</v>
      </c>
      <c r="O412" s="7">
        <v>3368</v>
      </c>
      <c r="P412" s="13">
        <v>10923</v>
      </c>
      <c r="Q412" s="7">
        <f t="shared" si="31"/>
        <v>14291</v>
      </c>
      <c r="R412" s="14" t="s">
        <v>287</v>
      </c>
    </row>
    <row r="413" spans="1:18">
      <c r="A413" s="52">
        <v>49</v>
      </c>
      <c r="B413" s="1" t="s">
        <v>2470</v>
      </c>
      <c r="C413" s="1" t="s">
        <v>2471</v>
      </c>
      <c r="D413" s="1" t="s">
        <v>2556</v>
      </c>
      <c r="E413" s="1"/>
      <c r="F413" s="2" t="s">
        <v>1667</v>
      </c>
      <c r="G413" s="1" t="s">
        <v>980</v>
      </c>
      <c r="H413" s="1" t="s">
        <v>2557</v>
      </c>
      <c r="I413" s="1">
        <v>55062</v>
      </c>
      <c r="J413" s="1" t="s">
        <v>3070</v>
      </c>
      <c r="K413" s="1">
        <v>6.6</v>
      </c>
      <c r="L413" s="7">
        <v>0</v>
      </c>
      <c r="M413" s="7">
        <v>0</v>
      </c>
      <c r="N413" s="7">
        <f t="shared" si="30"/>
        <v>0</v>
      </c>
      <c r="O413" s="7">
        <v>3469</v>
      </c>
      <c r="P413" s="13">
        <v>13945</v>
      </c>
      <c r="Q413" s="7">
        <f t="shared" si="31"/>
        <v>17414</v>
      </c>
      <c r="R413" s="14" t="s">
        <v>287</v>
      </c>
    </row>
    <row r="414" spans="1:18">
      <c r="A414" s="52">
        <v>50</v>
      </c>
      <c r="B414" s="1" t="s">
        <v>2470</v>
      </c>
      <c r="C414" s="1" t="s">
        <v>2471</v>
      </c>
      <c r="D414" s="1" t="s">
        <v>2558</v>
      </c>
      <c r="E414" s="1"/>
      <c r="F414" s="2" t="s">
        <v>1667</v>
      </c>
      <c r="G414" s="1" t="s">
        <v>980</v>
      </c>
      <c r="H414" s="1" t="s">
        <v>2559</v>
      </c>
      <c r="I414" s="1">
        <v>55058</v>
      </c>
      <c r="J414" s="1" t="s">
        <v>3070</v>
      </c>
      <c r="K414" s="1">
        <v>6.6</v>
      </c>
      <c r="L414" s="7">
        <v>0</v>
      </c>
      <c r="M414" s="7">
        <v>0</v>
      </c>
      <c r="N414" s="7">
        <f t="shared" si="30"/>
        <v>0</v>
      </c>
      <c r="O414" s="7">
        <v>10259</v>
      </c>
      <c r="P414" s="13">
        <v>31000</v>
      </c>
      <c r="Q414" s="7">
        <f t="shared" si="31"/>
        <v>41259</v>
      </c>
      <c r="R414" s="14" t="s">
        <v>287</v>
      </c>
    </row>
    <row r="415" spans="1:18">
      <c r="A415" s="52">
        <v>51</v>
      </c>
      <c r="B415" s="1" t="s">
        <v>2470</v>
      </c>
      <c r="C415" s="1" t="s">
        <v>2471</v>
      </c>
      <c r="D415" s="1" t="s">
        <v>2560</v>
      </c>
      <c r="E415" s="1"/>
      <c r="F415" s="2" t="s">
        <v>1667</v>
      </c>
      <c r="G415" s="1" t="s">
        <v>980</v>
      </c>
      <c r="H415" s="1" t="s">
        <v>2561</v>
      </c>
      <c r="I415" s="1">
        <v>55057</v>
      </c>
      <c r="J415" s="1" t="s">
        <v>3070</v>
      </c>
      <c r="K415" s="1">
        <v>6.6</v>
      </c>
      <c r="L415" s="7">
        <v>0</v>
      </c>
      <c r="M415" s="7">
        <v>0</v>
      </c>
      <c r="N415" s="7">
        <f t="shared" si="30"/>
        <v>0</v>
      </c>
      <c r="O415" s="7">
        <v>5299</v>
      </c>
      <c r="P415" s="13">
        <v>17923</v>
      </c>
      <c r="Q415" s="7">
        <f t="shared" si="31"/>
        <v>23222</v>
      </c>
      <c r="R415" s="14" t="s">
        <v>287</v>
      </c>
    </row>
    <row r="416" spans="1:18">
      <c r="A416" s="52">
        <v>52</v>
      </c>
      <c r="B416" s="1" t="s">
        <v>2470</v>
      </c>
      <c r="C416" s="1" t="s">
        <v>2471</v>
      </c>
      <c r="D416" s="1" t="s">
        <v>1710</v>
      </c>
      <c r="E416" s="1"/>
      <c r="F416" s="2" t="s">
        <v>1667</v>
      </c>
      <c r="G416" s="2" t="s">
        <v>980</v>
      </c>
      <c r="H416" s="1" t="s">
        <v>2562</v>
      </c>
      <c r="I416" s="1">
        <v>55075</v>
      </c>
      <c r="J416" s="1" t="s">
        <v>3070</v>
      </c>
      <c r="K416" s="1">
        <v>6.6</v>
      </c>
      <c r="L416" s="7">
        <v>0</v>
      </c>
      <c r="M416" s="7">
        <v>0</v>
      </c>
      <c r="N416" s="7">
        <f t="shared" si="30"/>
        <v>0</v>
      </c>
      <c r="O416" s="7">
        <v>10215</v>
      </c>
      <c r="P416" s="13">
        <v>34176</v>
      </c>
      <c r="Q416" s="7">
        <f>O416+P416</f>
        <v>44391</v>
      </c>
      <c r="R416" s="14" t="s">
        <v>287</v>
      </c>
    </row>
    <row r="417" spans="1:18">
      <c r="A417" s="52">
        <v>53</v>
      </c>
      <c r="B417" s="1" t="s">
        <v>2470</v>
      </c>
      <c r="C417" s="1" t="s">
        <v>2471</v>
      </c>
      <c r="D417" s="2" t="s">
        <v>1710</v>
      </c>
      <c r="E417" s="2"/>
      <c r="F417" s="2" t="s">
        <v>1667</v>
      </c>
      <c r="G417" s="2" t="s">
        <v>980</v>
      </c>
      <c r="H417" s="52" t="s">
        <v>2563</v>
      </c>
      <c r="I417" s="2">
        <v>55210</v>
      </c>
      <c r="J417" s="2" t="s">
        <v>3070</v>
      </c>
      <c r="K417" s="1">
        <v>6.6</v>
      </c>
      <c r="L417" s="7">
        <v>0</v>
      </c>
      <c r="M417" s="7">
        <v>0</v>
      </c>
      <c r="N417" s="7">
        <f t="shared" si="30"/>
        <v>0</v>
      </c>
      <c r="O417" s="7">
        <v>4753</v>
      </c>
      <c r="P417" s="13">
        <v>16168</v>
      </c>
      <c r="Q417" s="7">
        <f t="shared" ref="Q417:Q564" si="32">O417+P417</f>
        <v>20921</v>
      </c>
      <c r="R417" s="14" t="s">
        <v>287</v>
      </c>
    </row>
    <row r="418" spans="1:18">
      <c r="A418" s="52">
        <v>54</v>
      </c>
      <c r="B418" s="1" t="s">
        <v>2470</v>
      </c>
      <c r="C418" s="1" t="s">
        <v>2471</v>
      </c>
      <c r="D418" s="1" t="s">
        <v>2564</v>
      </c>
      <c r="E418" s="1"/>
      <c r="F418" s="2" t="s">
        <v>1667</v>
      </c>
      <c r="G418" s="1" t="s">
        <v>980</v>
      </c>
      <c r="H418" s="1" t="s">
        <v>2565</v>
      </c>
      <c r="I418" s="1">
        <v>55053</v>
      </c>
      <c r="J418" s="1" t="s">
        <v>3070</v>
      </c>
      <c r="K418" s="1">
        <v>6.6</v>
      </c>
      <c r="L418" s="7">
        <v>0</v>
      </c>
      <c r="M418" s="7">
        <v>0</v>
      </c>
      <c r="N418" s="7">
        <f t="shared" si="30"/>
        <v>0</v>
      </c>
      <c r="O418" s="7">
        <v>5842</v>
      </c>
      <c r="P418" s="13">
        <v>20926</v>
      </c>
      <c r="Q418" s="7">
        <f t="shared" si="32"/>
        <v>26768</v>
      </c>
      <c r="R418" s="14" t="s">
        <v>287</v>
      </c>
    </row>
    <row r="419" spans="1:18">
      <c r="A419" s="52">
        <v>55</v>
      </c>
      <c r="B419" s="1" t="s">
        <v>2470</v>
      </c>
      <c r="C419" s="1" t="s">
        <v>2471</v>
      </c>
      <c r="D419" s="1" t="s">
        <v>2566</v>
      </c>
      <c r="E419" s="1"/>
      <c r="F419" s="2" t="s">
        <v>1667</v>
      </c>
      <c r="G419" s="2" t="s">
        <v>980</v>
      </c>
      <c r="H419" s="1" t="s">
        <v>2567</v>
      </c>
      <c r="I419" s="1">
        <v>55056</v>
      </c>
      <c r="J419" s="1" t="s">
        <v>3070</v>
      </c>
      <c r="K419" s="1">
        <v>6.6</v>
      </c>
      <c r="L419" s="7">
        <v>0</v>
      </c>
      <c r="M419" s="7">
        <v>0</v>
      </c>
      <c r="N419" s="7">
        <f t="shared" si="30"/>
        <v>0</v>
      </c>
      <c r="O419" s="7">
        <v>10136</v>
      </c>
      <c r="P419" s="13">
        <v>36917</v>
      </c>
      <c r="Q419" s="7">
        <f t="shared" si="32"/>
        <v>47053</v>
      </c>
      <c r="R419" s="14" t="s">
        <v>287</v>
      </c>
    </row>
    <row r="420" spans="1:18">
      <c r="A420" s="52">
        <v>56</v>
      </c>
      <c r="B420" s="1" t="s">
        <v>2470</v>
      </c>
      <c r="C420" s="1" t="s">
        <v>2471</v>
      </c>
      <c r="D420" s="1" t="s">
        <v>2568</v>
      </c>
      <c r="E420" s="1"/>
      <c r="F420" s="2" t="s">
        <v>1667</v>
      </c>
      <c r="G420" s="2" t="s">
        <v>980</v>
      </c>
      <c r="H420" s="1" t="s">
        <v>2569</v>
      </c>
      <c r="I420" s="1">
        <v>55060</v>
      </c>
      <c r="J420" s="1" t="s">
        <v>3070</v>
      </c>
      <c r="K420" s="1">
        <v>6.6</v>
      </c>
      <c r="L420" s="7">
        <v>0</v>
      </c>
      <c r="M420" s="7">
        <v>0</v>
      </c>
      <c r="N420" s="7">
        <f t="shared" si="30"/>
        <v>0</v>
      </c>
      <c r="O420" s="7">
        <v>1853</v>
      </c>
      <c r="P420" s="13">
        <v>5997</v>
      </c>
      <c r="Q420" s="7">
        <f t="shared" si="32"/>
        <v>7850</v>
      </c>
      <c r="R420" s="14" t="s">
        <v>287</v>
      </c>
    </row>
    <row r="421" spans="1:18">
      <c r="A421" s="52">
        <v>57</v>
      </c>
      <c r="B421" s="1" t="s">
        <v>2470</v>
      </c>
      <c r="C421" s="1" t="s">
        <v>2471</v>
      </c>
      <c r="D421" s="1" t="s">
        <v>2528</v>
      </c>
      <c r="E421" s="1"/>
      <c r="F421" s="2" t="s">
        <v>1667</v>
      </c>
      <c r="G421" s="2" t="s">
        <v>980</v>
      </c>
      <c r="H421" s="1" t="s">
        <v>2570</v>
      </c>
      <c r="I421" s="1">
        <v>55205</v>
      </c>
      <c r="J421" s="1" t="s">
        <v>3070</v>
      </c>
      <c r="K421" s="1">
        <v>6.6</v>
      </c>
      <c r="L421" s="7">
        <v>0</v>
      </c>
      <c r="M421" s="7">
        <v>0</v>
      </c>
      <c r="N421" s="7">
        <f t="shared" si="30"/>
        <v>0</v>
      </c>
      <c r="O421" s="7">
        <v>3080</v>
      </c>
      <c r="P421" s="13">
        <v>9155</v>
      </c>
      <c r="Q421" s="7">
        <f t="shared" si="32"/>
        <v>12235</v>
      </c>
      <c r="R421" s="14" t="s">
        <v>287</v>
      </c>
    </row>
    <row r="422" spans="1:18">
      <c r="A422" s="52">
        <v>58</v>
      </c>
      <c r="B422" s="1" t="s">
        <v>2470</v>
      </c>
      <c r="C422" s="1" t="s">
        <v>2471</v>
      </c>
      <c r="D422" s="1" t="s">
        <v>2571</v>
      </c>
      <c r="E422" s="1"/>
      <c r="F422" s="2" t="s">
        <v>1667</v>
      </c>
      <c r="G422" s="2" t="s">
        <v>980</v>
      </c>
      <c r="H422" s="1" t="s">
        <v>2572</v>
      </c>
      <c r="I422" s="1">
        <v>55204</v>
      </c>
      <c r="J422" s="1" t="s">
        <v>3070</v>
      </c>
      <c r="K422" s="1">
        <v>6.6</v>
      </c>
      <c r="L422" s="7">
        <v>0</v>
      </c>
      <c r="M422" s="7">
        <v>0</v>
      </c>
      <c r="N422" s="7">
        <f t="shared" si="30"/>
        <v>0</v>
      </c>
      <c r="O422" s="7">
        <v>1923</v>
      </c>
      <c r="P422" s="13">
        <v>6993</v>
      </c>
      <c r="Q422" s="7">
        <f t="shared" si="32"/>
        <v>8916</v>
      </c>
      <c r="R422" s="14" t="s">
        <v>287</v>
      </c>
    </row>
    <row r="423" spans="1:18">
      <c r="A423" s="52">
        <v>59</v>
      </c>
      <c r="B423" s="1" t="s">
        <v>2470</v>
      </c>
      <c r="C423" s="1" t="s">
        <v>2471</v>
      </c>
      <c r="D423" s="1" t="s">
        <v>2573</v>
      </c>
      <c r="E423" s="1"/>
      <c r="F423" s="2" t="s">
        <v>1667</v>
      </c>
      <c r="G423" s="2" t="s">
        <v>980</v>
      </c>
      <c r="H423" s="1" t="s">
        <v>2574</v>
      </c>
      <c r="I423" s="1">
        <v>55206</v>
      </c>
      <c r="J423" s="1" t="s">
        <v>3070</v>
      </c>
      <c r="K423" s="1">
        <v>6.6</v>
      </c>
      <c r="L423" s="7">
        <v>0</v>
      </c>
      <c r="M423" s="7">
        <v>0</v>
      </c>
      <c r="N423" s="7">
        <f t="shared" si="30"/>
        <v>0</v>
      </c>
      <c r="O423" s="7">
        <v>5940</v>
      </c>
      <c r="P423" s="13">
        <v>20445</v>
      </c>
      <c r="Q423" s="7">
        <f t="shared" si="32"/>
        <v>26385</v>
      </c>
      <c r="R423" s="14" t="s">
        <v>287</v>
      </c>
    </row>
    <row r="424" spans="1:18">
      <c r="A424" s="52">
        <v>60</v>
      </c>
      <c r="B424" s="1" t="s">
        <v>2470</v>
      </c>
      <c r="C424" s="1" t="s">
        <v>2471</v>
      </c>
      <c r="D424" s="1" t="s">
        <v>2575</v>
      </c>
      <c r="E424" s="1"/>
      <c r="F424" s="2" t="s">
        <v>1667</v>
      </c>
      <c r="G424" s="2" t="s">
        <v>980</v>
      </c>
      <c r="H424" s="1" t="s">
        <v>2576</v>
      </c>
      <c r="I424" s="1">
        <v>55059</v>
      </c>
      <c r="J424" s="1" t="s">
        <v>3070</v>
      </c>
      <c r="K424" s="1">
        <v>6.6</v>
      </c>
      <c r="L424" s="7">
        <v>0</v>
      </c>
      <c r="M424" s="7">
        <v>0</v>
      </c>
      <c r="N424" s="7">
        <f t="shared" si="30"/>
        <v>0</v>
      </c>
      <c r="O424" s="7">
        <v>5379</v>
      </c>
      <c r="P424" s="13">
        <v>18710</v>
      </c>
      <c r="Q424" s="7">
        <f t="shared" si="32"/>
        <v>24089</v>
      </c>
      <c r="R424" s="14" t="s">
        <v>287</v>
      </c>
    </row>
    <row r="425" spans="1:18">
      <c r="A425" s="52">
        <v>61</v>
      </c>
      <c r="B425" s="1" t="s">
        <v>2470</v>
      </c>
      <c r="C425" s="1" t="s">
        <v>2471</v>
      </c>
      <c r="D425" s="1" t="s">
        <v>2577</v>
      </c>
      <c r="E425" s="1"/>
      <c r="F425" s="2" t="s">
        <v>1667</v>
      </c>
      <c r="G425" s="2" t="s">
        <v>980</v>
      </c>
      <c r="H425" s="1" t="s">
        <v>2578</v>
      </c>
      <c r="I425" s="1">
        <v>55088</v>
      </c>
      <c r="J425" s="1" t="s">
        <v>3070</v>
      </c>
      <c r="K425" s="1">
        <v>6.6</v>
      </c>
      <c r="L425" s="7">
        <v>0</v>
      </c>
      <c r="M425" s="7">
        <v>0</v>
      </c>
      <c r="N425" s="7">
        <f t="shared" si="30"/>
        <v>0</v>
      </c>
      <c r="O425" s="7">
        <v>14628</v>
      </c>
      <c r="P425" s="13">
        <v>39454</v>
      </c>
      <c r="Q425" s="7">
        <f t="shared" si="32"/>
        <v>54082</v>
      </c>
      <c r="R425" s="14" t="s">
        <v>287</v>
      </c>
    </row>
    <row r="426" spans="1:18">
      <c r="A426" s="52">
        <v>62</v>
      </c>
      <c r="B426" s="1" t="s">
        <v>2470</v>
      </c>
      <c r="C426" s="1" t="s">
        <v>2471</v>
      </c>
      <c r="D426" s="1" t="s">
        <v>2546</v>
      </c>
      <c r="E426" s="1"/>
      <c r="F426" s="2" t="s">
        <v>1667</v>
      </c>
      <c r="G426" s="2" t="s">
        <v>980</v>
      </c>
      <c r="H426" s="1" t="s">
        <v>2579</v>
      </c>
      <c r="I426" s="1">
        <v>55085</v>
      </c>
      <c r="J426" s="1" t="s">
        <v>3070</v>
      </c>
      <c r="K426" s="1">
        <v>6.6</v>
      </c>
      <c r="L426" s="7">
        <v>0</v>
      </c>
      <c r="M426" s="7">
        <v>0</v>
      </c>
      <c r="N426" s="7">
        <f t="shared" si="30"/>
        <v>0</v>
      </c>
      <c r="O426" s="7">
        <v>19589</v>
      </c>
      <c r="P426" s="13">
        <v>54241</v>
      </c>
      <c r="Q426" s="7">
        <f t="shared" si="32"/>
        <v>73830</v>
      </c>
      <c r="R426" s="14" t="s">
        <v>287</v>
      </c>
    </row>
    <row r="427" spans="1:18">
      <c r="A427" s="52">
        <v>63</v>
      </c>
      <c r="B427" s="1" t="s">
        <v>2470</v>
      </c>
      <c r="C427" s="1" t="s">
        <v>2471</v>
      </c>
      <c r="D427" s="1" t="s">
        <v>2580</v>
      </c>
      <c r="E427" s="1"/>
      <c r="F427" s="2" t="s">
        <v>1667</v>
      </c>
      <c r="G427" s="2" t="s">
        <v>980</v>
      </c>
      <c r="H427" s="1" t="s">
        <v>2581</v>
      </c>
      <c r="I427" s="1">
        <v>55209</v>
      </c>
      <c r="J427" s="1" t="s">
        <v>3070</v>
      </c>
      <c r="K427" s="1">
        <v>6.6</v>
      </c>
      <c r="L427" s="7">
        <v>0</v>
      </c>
      <c r="M427" s="7">
        <v>0</v>
      </c>
      <c r="N427" s="7">
        <f t="shared" si="30"/>
        <v>0</v>
      </c>
      <c r="O427" s="7">
        <v>7311</v>
      </c>
      <c r="P427" s="13">
        <v>24945</v>
      </c>
      <c r="Q427" s="7">
        <f t="shared" si="32"/>
        <v>32256</v>
      </c>
      <c r="R427" s="14" t="s">
        <v>287</v>
      </c>
    </row>
    <row r="428" spans="1:18">
      <c r="A428" s="52">
        <v>64</v>
      </c>
      <c r="B428" s="1" t="s">
        <v>2470</v>
      </c>
      <c r="C428" s="1" t="s">
        <v>2471</v>
      </c>
      <c r="D428" s="1" t="s">
        <v>2538</v>
      </c>
      <c r="E428" s="1"/>
      <c r="F428" s="2" t="s">
        <v>1667</v>
      </c>
      <c r="G428" s="2" t="s">
        <v>980</v>
      </c>
      <c r="H428" s="1" t="s">
        <v>2582</v>
      </c>
      <c r="I428" s="1">
        <v>55179</v>
      </c>
      <c r="J428" s="1" t="s">
        <v>3070</v>
      </c>
      <c r="K428" s="1">
        <v>6.6</v>
      </c>
      <c r="L428" s="7">
        <v>0</v>
      </c>
      <c r="M428" s="7">
        <v>0</v>
      </c>
      <c r="N428" s="7">
        <f t="shared" si="30"/>
        <v>0</v>
      </c>
      <c r="O428" s="7">
        <v>2397</v>
      </c>
      <c r="P428" s="13">
        <v>7922</v>
      </c>
      <c r="Q428" s="7">
        <f t="shared" si="32"/>
        <v>10319</v>
      </c>
      <c r="R428" s="14" t="s">
        <v>287</v>
      </c>
    </row>
    <row r="429" spans="1:18">
      <c r="A429" s="52">
        <v>65</v>
      </c>
      <c r="B429" s="1" t="s">
        <v>2470</v>
      </c>
      <c r="C429" s="1" t="s">
        <v>2471</v>
      </c>
      <c r="D429" s="2" t="s">
        <v>2583</v>
      </c>
      <c r="E429" s="1"/>
      <c r="F429" s="2" t="s">
        <v>1667</v>
      </c>
      <c r="G429" s="1" t="s">
        <v>980</v>
      </c>
      <c r="H429" s="1" t="s">
        <v>2584</v>
      </c>
      <c r="I429" s="1">
        <v>12093</v>
      </c>
      <c r="J429" s="1" t="s">
        <v>3070</v>
      </c>
      <c r="K429" s="1">
        <v>6.6</v>
      </c>
      <c r="L429" s="7">
        <v>0</v>
      </c>
      <c r="M429" s="7">
        <v>0</v>
      </c>
      <c r="N429" s="7">
        <f t="shared" si="30"/>
        <v>0</v>
      </c>
      <c r="O429" s="7">
        <v>2146</v>
      </c>
      <c r="P429" s="13">
        <v>7182</v>
      </c>
      <c r="Q429" s="7">
        <f t="shared" si="32"/>
        <v>9328</v>
      </c>
      <c r="R429" s="14" t="s">
        <v>287</v>
      </c>
    </row>
    <row r="430" spans="1:18">
      <c r="A430" s="52">
        <v>66</v>
      </c>
      <c r="B430" s="1" t="s">
        <v>2470</v>
      </c>
      <c r="C430" s="1" t="s">
        <v>2471</v>
      </c>
      <c r="D430" s="1" t="s">
        <v>1122</v>
      </c>
      <c r="E430" s="1"/>
      <c r="F430" s="2" t="s">
        <v>1667</v>
      </c>
      <c r="G430" s="2" t="s">
        <v>980</v>
      </c>
      <c r="H430" s="1" t="s">
        <v>2585</v>
      </c>
      <c r="I430" s="1">
        <v>55083</v>
      </c>
      <c r="J430" s="1" t="s">
        <v>3070</v>
      </c>
      <c r="K430" s="1">
        <v>6.6</v>
      </c>
      <c r="L430" s="7">
        <v>0</v>
      </c>
      <c r="M430" s="7">
        <v>0</v>
      </c>
      <c r="N430" s="7">
        <f t="shared" ref="N430:N564" si="33">L430+M430</f>
        <v>0</v>
      </c>
      <c r="O430" s="7">
        <v>5493</v>
      </c>
      <c r="P430" s="13">
        <v>17531</v>
      </c>
      <c r="Q430" s="7">
        <f t="shared" si="32"/>
        <v>23024</v>
      </c>
      <c r="R430" s="14" t="s">
        <v>287</v>
      </c>
    </row>
    <row r="431" spans="1:18">
      <c r="A431" s="52">
        <v>67</v>
      </c>
      <c r="B431" s="1" t="s">
        <v>2470</v>
      </c>
      <c r="C431" s="1" t="s">
        <v>2471</v>
      </c>
      <c r="D431" s="1" t="s">
        <v>2586</v>
      </c>
      <c r="E431" s="1"/>
      <c r="F431" s="2" t="s">
        <v>1667</v>
      </c>
      <c r="G431" s="2" t="s">
        <v>980</v>
      </c>
      <c r="H431" s="1" t="s">
        <v>2587</v>
      </c>
      <c r="I431" s="1">
        <v>55086</v>
      </c>
      <c r="J431" s="1" t="s">
        <v>3070</v>
      </c>
      <c r="K431" s="1">
        <v>6.6</v>
      </c>
      <c r="L431" s="7">
        <v>0</v>
      </c>
      <c r="M431" s="7">
        <v>0</v>
      </c>
      <c r="N431" s="7">
        <f t="shared" si="33"/>
        <v>0</v>
      </c>
      <c r="O431" s="7">
        <v>6840</v>
      </c>
      <c r="P431" s="13">
        <v>15348</v>
      </c>
      <c r="Q431" s="7">
        <f t="shared" si="32"/>
        <v>22188</v>
      </c>
      <c r="R431" s="14" t="s">
        <v>287</v>
      </c>
    </row>
    <row r="432" spans="1:18">
      <c r="A432" s="52">
        <v>68</v>
      </c>
      <c r="B432" s="1" t="s">
        <v>2470</v>
      </c>
      <c r="C432" s="1" t="s">
        <v>2471</v>
      </c>
      <c r="D432" s="2" t="s">
        <v>2538</v>
      </c>
      <c r="E432" s="2"/>
      <c r="F432" s="2" t="s">
        <v>1667</v>
      </c>
      <c r="G432" s="2" t="s">
        <v>980</v>
      </c>
      <c r="H432" s="1" t="s">
        <v>2588</v>
      </c>
      <c r="I432" s="2">
        <v>55184</v>
      </c>
      <c r="J432" s="2" t="s">
        <v>3070</v>
      </c>
      <c r="K432" s="1">
        <v>6.6</v>
      </c>
      <c r="L432" s="7">
        <v>0</v>
      </c>
      <c r="M432" s="7">
        <v>0</v>
      </c>
      <c r="N432" s="7">
        <f t="shared" si="33"/>
        <v>0</v>
      </c>
      <c r="O432" s="7">
        <v>11192</v>
      </c>
      <c r="P432" s="13">
        <v>33887</v>
      </c>
      <c r="Q432" s="7">
        <f t="shared" si="32"/>
        <v>45079</v>
      </c>
      <c r="R432" s="14" t="s">
        <v>287</v>
      </c>
    </row>
    <row r="433" spans="1:18">
      <c r="A433" s="52">
        <v>69</v>
      </c>
      <c r="B433" s="1" t="s">
        <v>2470</v>
      </c>
      <c r="C433" s="1" t="s">
        <v>2471</v>
      </c>
      <c r="D433" s="1" t="s">
        <v>2589</v>
      </c>
      <c r="E433" s="1"/>
      <c r="F433" s="2" t="s">
        <v>1667</v>
      </c>
      <c r="G433" s="2" t="s">
        <v>980</v>
      </c>
      <c r="H433" s="1" t="s">
        <v>2590</v>
      </c>
      <c r="I433" s="1">
        <v>55080</v>
      </c>
      <c r="J433" s="1" t="s">
        <v>3070</v>
      </c>
      <c r="K433" s="1">
        <v>6.6</v>
      </c>
      <c r="L433" s="7">
        <v>0</v>
      </c>
      <c r="M433" s="7">
        <v>0</v>
      </c>
      <c r="N433" s="7">
        <f t="shared" si="33"/>
        <v>0</v>
      </c>
      <c r="O433" s="7">
        <v>4862</v>
      </c>
      <c r="P433" s="13">
        <v>15489</v>
      </c>
      <c r="Q433" s="7">
        <f t="shared" si="32"/>
        <v>20351</v>
      </c>
      <c r="R433" s="14" t="s">
        <v>287</v>
      </c>
    </row>
    <row r="434" spans="1:18">
      <c r="A434" s="52">
        <v>70</v>
      </c>
      <c r="B434" s="1" t="s">
        <v>2470</v>
      </c>
      <c r="C434" s="1" t="s">
        <v>2471</v>
      </c>
      <c r="D434" s="1" t="s">
        <v>1236</v>
      </c>
      <c r="E434" s="1"/>
      <c r="F434" s="2" t="s">
        <v>1667</v>
      </c>
      <c r="G434" s="2" t="s">
        <v>980</v>
      </c>
      <c r="H434" s="1" t="s">
        <v>2591</v>
      </c>
      <c r="I434" s="1">
        <v>55054</v>
      </c>
      <c r="J434" s="1" t="s">
        <v>3070</v>
      </c>
      <c r="K434" s="1">
        <v>6.6</v>
      </c>
      <c r="L434" s="7">
        <v>0</v>
      </c>
      <c r="M434" s="7">
        <v>0</v>
      </c>
      <c r="N434" s="7">
        <f t="shared" si="33"/>
        <v>0</v>
      </c>
      <c r="O434" s="7">
        <v>7810</v>
      </c>
      <c r="P434" s="13">
        <v>25639</v>
      </c>
      <c r="Q434" s="7">
        <f t="shared" si="32"/>
        <v>33449</v>
      </c>
      <c r="R434" s="14" t="s">
        <v>287</v>
      </c>
    </row>
    <row r="435" spans="1:18">
      <c r="A435" s="52">
        <v>71</v>
      </c>
      <c r="B435" s="1" t="s">
        <v>2470</v>
      </c>
      <c r="C435" s="1" t="s">
        <v>2471</v>
      </c>
      <c r="D435" s="2" t="s">
        <v>2592</v>
      </c>
      <c r="E435" s="1"/>
      <c r="F435" s="2" t="s">
        <v>1667</v>
      </c>
      <c r="G435" s="2" t="s">
        <v>980</v>
      </c>
      <c r="H435" s="1" t="s">
        <v>2593</v>
      </c>
      <c r="I435" s="1">
        <v>55211</v>
      </c>
      <c r="J435" s="1" t="s">
        <v>3070</v>
      </c>
      <c r="K435" s="1">
        <v>6.6</v>
      </c>
      <c r="L435" s="7">
        <v>0</v>
      </c>
      <c r="M435" s="7">
        <v>0</v>
      </c>
      <c r="N435" s="7">
        <f t="shared" si="33"/>
        <v>0</v>
      </c>
      <c r="O435" s="7">
        <v>7318</v>
      </c>
      <c r="P435" s="13">
        <v>24969</v>
      </c>
      <c r="Q435" s="7">
        <f t="shared" si="32"/>
        <v>32287</v>
      </c>
      <c r="R435" s="14" t="s">
        <v>287</v>
      </c>
    </row>
    <row r="436" spans="1:18">
      <c r="A436" s="52">
        <v>72</v>
      </c>
      <c r="B436" s="1" t="s">
        <v>2470</v>
      </c>
      <c r="C436" s="1" t="s">
        <v>2471</v>
      </c>
      <c r="D436" s="2" t="s">
        <v>2594</v>
      </c>
      <c r="E436" s="1"/>
      <c r="F436" s="2" t="s">
        <v>1667</v>
      </c>
      <c r="G436" s="2" t="s">
        <v>980</v>
      </c>
      <c r="H436" s="1" t="s">
        <v>2595</v>
      </c>
      <c r="I436" s="1">
        <v>55137</v>
      </c>
      <c r="J436" s="1" t="s">
        <v>3070</v>
      </c>
      <c r="K436" s="1">
        <v>6.6</v>
      </c>
      <c r="L436" s="7">
        <v>0</v>
      </c>
      <c r="M436" s="7">
        <v>0</v>
      </c>
      <c r="N436" s="7">
        <f t="shared" si="33"/>
        <v>0</v>
      </c>
      <c r="O436" s="7">
        <v>3065</v>
      </c>
      <c r="P436" s="13">
        <v>9876</v>
      </c>
      <c r="Q436" s="7">
        <f t="shared" si="32"/>
        <v>12941</v>
      </c>
      <c r="R436" s="14" t="s">
        <v>287</v>
      </c>
    </row>
    <row r="437" spans="1:18">
      <c r="A437" s="52">
        <v>73</v>
      </c>
      <c r="B437" s="1" t="s">
        <v>2470</v>
      </c>
      <c r="C437" s="1" t="s">
        <v>2471</v>
      </c>
      <c r="D437" s="2" t="s">
        <v>2596</v>
      </c>
      <c r="E437" s="1"/>
      <c r="F437" s="2" t="s">
        <v>1667</v>
      </c>
      <c r="G437" s="2" t="s">
        <v>980</v>
      </c>
      <c r="H437" s="1" t="s">
        <v>2597</v>
      </c>
      <c r="I437" s="1">
        <v>55110</v>
      </c>
      <c r="J437" s="1" t="s">
        <v>3070</v>
      </c>
      <c r="K437" s="1">
        <v>6.6</v>
      </c>
      <c r="L437" s="7">
        <v>0</v>
      </c>
      <c r="M437" s="7">
        <v>0</v>
      </c>
      <c r="N437" s="7">
        <f t="shared" si="33"/>
        <v>0</v>
      </c>
      <c r="O437" s="7">
        <v>1734</v>
      </c>
      <c r="P437" s="13">
        <v>6060</v>
      </c>
      <c r="Q437" s="7">
        <f t="shared" si="32"/>
        <v>7794</v>
      </c>
      <c r="R437" s="14" t="s">
        <v>287</v>
      </c>
    </row>
    <row r="438" spans="1:18">
      <c r="A438" s="52">
        <v>74</v>
      </c>
      <c r="B438" s="1" t="s">
        <v>2470</v>
      </c>
      <c r="C438" s="1" t="s">
        <v>2471</v>
      </c>
      <c r="D438" s="2" t="s">
        <v>2598</v>
      </c>
      <c r="E438" s="1"/>
      <c r="F438" s="2" t="s">
        <v>1667</v>
      </c>
      <c r="G438" s="1" t="s">
        <v>980</v>
      </c>
      <c r="H438" s="1" t="s">
        <v>2599</v>
      </c>
      <c r="I438" s="1">
        <v>55148</v>
      </c>
      <c r="J438" s="1" t="s">
        <v>3070</v>
      </c>
      <c r="K438" s="1">
        <v>6.6</v>
      </c>
      <c r="L438" s="7">
        <v>0</v>
      </c>
      <c r="M438" s="7">
        <v>0</v>
      </c>
      <c r="N438" s="7">
        <f t="shared" si="33"/>
        <v>0</v>
      </c>
      <c r="O438" s="7">
        <v>413</v>
      </c>
      <c r="P438" s="13">
        <v>1472</v>
      </c>
      <c r="Q438" s="7">
        <f t="shared" si="32"/>
        <v>1885</v>
      </c>
      <c r="R438" s="14" t="s">
        <v>287</v>
      </c>
    </row>
    <row r="439" spans="1:18">
      <c r="A439" s="52">
        <v>75</v>
      </c>
      <c r="B439" s="1" t="s">
        <v>2470</v>
      </c>
      <c r="C439" s="1" t="s">
        <v>2471</v>
      </c>
      <c r="D439" s="2" t="s">
        <v>2600</v>
      </c>
      <c r="E439" s="1"/>
      <c r="F439" s="2" t="s">
        <v>1667</v>
      </c>
      <c r="G439" s="1" t="s">
        <v>980</v>
      </c>
      <c r="H439" s="1" t="s">
        <v>2601</v>
      </c>
      <c r="I439" s="1">
        <v>55140</v>
      </c>
      <c r="J439" s="1" t="s">
        <v>3070</v>
      </c>
      <c r="K439" s="1">
        <v>6.6</v>
      </c>
      <c r="L439" s="7">
        <v>0</v>
      </c>
      <c r="M439" s="7">
        <v>0</v>
      </c>
      <c r="N439" s="7">
        <f t="shared" si="33"/>
        <v>0</v>
      </c>
      <c r="O439" s="7">
        <v>2497</v>
      </c>
      <c r="P439" s="13">
        <v>8483</v>
      </c>
      <c r="Q439" s="7">
        <f t="shared" si="32"/>
        <v>10980</v>
      </c>
      <c r="R439" s="14" t="s">
        <v>287</v>
      </c>
    </row>
    <row r="440" spans="1:18">
      <c r="A440" s="52">
        <v>76</v>
      </c>
      <c r="B440" s="1" t="s">
        <v>2470</v>
      </c>
      <c r="C440" s="1" t="s">
        <v>2471</v>
      </c>
      <c r="D440" s="1" t="s">
        <v>2602</v>
      </c>
      <c r="E440" s="1"/>
      <c r="F440" s="2" t="s">
        <v>1667</v>
      </c>
      <c r="G440" s="2" t="s">
        <v>980</v>
      </c>
      <c r="H440" s="1" t="s">
        <v>2603</v>
      </c>
      <c r="I440" s="1">
        <v>55121</v>
      </c>
      <c r="J440" s="1" t="s">
        <v>3070</v>
      </c>
      <c r="K440" s="1">
        <v>6.6</v>
      </c>
      <c r="L440" s="7">
        <v>0</v>
      </c>
      <c r="M440" s="7">
        <v>0</v>
      </c>
      <c r="N440" s="7">
        <f t="shared" si="33"/>
        <v>0</v>
      </c>
      <c r="O440" s="7">
        <v>3741</v>
      </c>
      <c r="P440" s="13">
        <v>13208</v>
      </c>
      <c r="Q440" s="7">
        <f t="shared" si="32"/>
        <v>16949</v>
      </c>
      <c r="R440" s="14" t="s">
        <v>287</v>
      </c>
    </row>
    <row r="441" spans="1:18">
      <c r="A441" s="52">
        <v>77</v>
      </c>
      <c r="B441" s="1" t="s">
        <v>2470</v>
      </c>
      <c r="C441" s="1" t="s">
        <v>2471</v>
      </c>
      <c r="D441" s="2" t="s">
        <v>2604</v>
      </c>
      <c r="E441" s="1"/>
      <c r="F441" s="2" t="s">
        <v>1667</v>
      </c>
      <c r="G441" s="1" t="s">
        <v>980</v>
      </c>
      <c r="H441" s="1" t="s">
        <v>2605</v>
      </c>
      <c r="I441" s="1">
        <v>55155</v>
      </c>
      <c r="J441" s="1" t="s">
        <v>3070</v>
      </c>
      <c r="K441" s="1">
        <v>6.6</v>
      </c>
      <c r="L441" s="7">
        <v>0</v>
      </c>
      <c r="M441" s="7">
        <v>0</v>
      </c>
      <c r="N441" s="7">
        <f t="shared" si="33"/>
        <v>0</v>
      </c>
      <c r="O441" s="7">
        <v>2396</v>
      </c>
      <c r="P441" s="13">
        <v>8006</v>
      </c>
      <c r="Q441" s="7">
        <f t="shared" si="32"/>
        <v>10402</v>
      </c>
      <c r="R441" s="14" t="s">
        <v>287</v>
      </c>
    </row>
    <row r="442" spans="1:18">
      <c r="A442" s="52">
        <v>78</v>
      </c>
      <c r="B442" s="1" t="s">
        <v>2470</v>
      </c>
      <c r="C442" s="1" t="s">
        <v>2471</v>
      </c>
      <c r="D442" s="1" t="s">
        <v>2606</v>
      </c>
      <c r="E442" s="1"/>
      <c r="F442" s="2" t="s">
        <v>1667</v>
      </c>
      <c r="G442" s="1" t="s">
        <v>980</v>
      </c>
      <c r="H442" s="1" t="s">
        <v>2607</v>
      </c>
      <c r="I442" s="1">
        <v>55156</v>
      </c>
      <c r="J442" s="1" t="s">
        <v>3070</v>
      </c>
      <c r="K442" s="1">
        <v>6.6</v>
      </c>
      <c r="L442" s="7">
        <v>0</v>
      </c>
      <c r="M442" s="7">
        <v>0</v>
      </c>
      <c r="N442" s="7">
        <f t="shared" si="33"/>
        <v>0</v>
      </c>
      <c r="O442" s="7">
        <v>27722</v>
      </c>
      <c r="P442" s="13">
        <v>87491</v>
      </c>
      <c r="Q442" s="7">
        <f t="shared" si="32"/>
        <v>115213</v>
      </c>
      <c r="R442" s="14" t="s">
        <v>287</v>
      </c>
    </row>
    <row r="443" spans="1:18">
      <c r="A443" s="52">
        <v>79</v>
      </c>
      <c r="B443" s="1" t="s">
        <v>2470</v>
      </c>
      <c r="C443" s="1" t="s">
        <v>2471</v>
      </c>
      <c r="D443" s="1" t="s">
        <v>2608</v>
      </c>
      <c r="E443" s="1"/>
      <c r="F443" s="2" t="s">
        <v>1667</v>
      </c>
      <c r="G443" s="1" t="s">
        <v>980</v>
      </c>
      <c r="H443" s="1" t="s">
        <v>2609</v>
      </c>
      <c r="I443" s="1">
        <v>55123</v>
      </c>
      <c r="J443" s="1" t="s">
        <v>3070</v>
      </c>
      <c r="K443" s="1">
        <v>6.6</v>
      </c>
      <c r="L443" s="7">
        <v>0</v>
      </c>
      <c r="M443" s="7">
        <v>0</v>
      </c>
      <c r="N443" s="7">
        <f t="shared" si="33"/>
        <v>0</v>
      </c>
      <c r="O443" s="7">
        <v>2136</v>
      </c>
      <c r="P443" s="13">
        <v>6264</v>
      </c>
      <c r="Q443" s="7">
        <f t="shared" si="32"/>
        <v>8400</v>
      </c>
      <c r="R443" s="14" t="s">
        <v>287</v>
      </c>
    </row>
    <row r="444" spans="1:18">
      <c r="A444" s="52">
        <v>80</v>
      </c>
      <c r="B444" s="1" t="s">
        <v>2470</v>
      </c>
      <c r="C444" s="1" t="s">
        <v>2471</v>
      </c>
      <c r="D444" s="1" t="s">
        <v>2610</v>
      </c>
      <c r="E444" s="1"/>
      <c r="F444" s="2" t="s">
        <v>1667</v>
      </c>
      <c r="G444" s="1" t="s">
        <v>980</v>
      </c>
      <c r="H444" s="1" t="s">
        <v>2611</v>
      </c>
      <c r="I444" s="1">
        <v>55082</v>
      </c>
      <c r="J444" s="1" t="s">
        <v>3070</v>
      </c>
      <c r="K444" s="1">
        <v>6.6</v>
      </c>
      <c r="L444" s="7">
        <v>0</v>
      </c>
      <c r="M444" s="7">
        <v>0</v>
      </c>
      <c r="N444" s="7">
        <f t="shared" si="33"/>
        <v>0</v>
      </c>
      <c r="O444" s="7">
        <v>8744</v>
      </c>
      <c r="P444" s="13">
        <v>35567</v>
      </c>
      <c r="Q444" s="7">
        <f t="shared" si="32"/>
        <v>44311</v>
      </c>
      <c r="R444" s="14" t="s">
        <v>287</v>
      </c>
    </row>
    <row r="445" spans="1:18">
      <c r="A445" s="52">
        <v>81</v>
      </c>
      <c r="B445" s="1" t="s">
        <v>2470</v>
      </c>
      <c r="C445" s="1" t="s">
        <v>2471</v>
      </c>
      <c r="D445" s="1" t="s">
        <v>2612</v>
      </c>
      <c r="E445" s="1"/>
      <c r="F445" s="2" t="s">
        <v>1667</v>
      </c>
      <c r="G445" s="1" t="s">
        <v>980</v>
      </c>
      <c r="H445" s="1" t="s">
        <v>2613</v>
      </c>
      <c r="I445" s="1">
        <v>55141</v>
      </c>
      <c r="J445" s="1" t="s">
        <v>3070</v>
      </c>
      <c r="K445" s="1">
        <v>6.6</v>
      </c>
      <c r="L445" s="7">
        <v>0</v>
      </c>
      <c r="M445" s="7">
        <v>0</v>
      </c>
      <c r="N445" s="7">
        <f t="shared" si="33"/>
        <v>0</v>
      </c>
      <c r="O445" s="7">
        <v>8581</v>
      </c>
      <c r="P445" s="13">
        <v>32352</v>
      </c>
      <c r="Q445" s="7">
        <f t="shared" si="32"/>
        <v>40933</v>
      </c>
      <c r="R445" s="14" t="s">
        <v>287</v>
      </c>
    </row>
    <row r="446" spans="1:18">
      <c r="A446" s="52">
        <v>82</v>
      </c>
      <c r="B446" s="1" t="s">
        <v>2470</v>
      </c>
      <c r="C446" s="1" t="s">
        <v>2471</v>
      </c>
      <c r="D446" s="1" t="s">
        <v>2600</v>
      </c>
      <c r="E446" s="1"/>
      <c r="F446" s="2" t="s">
        <v>1667</v>
      </c>
      <c r="G446" s="2" t="s">
        <v>980</v>
      </c>
      <c r="H446" s="1" t="s">
        <v>2614</v>
      </c>
      <c r="I446" s="1">
        <v>55111</v>
      </c>
      <c r="J446" s="1" t="s">
        <v>3070</v>
      </c>
      <c r="K446" s="1">
        <v>6.6</v>
      </c>
      <c r="L446" s="7">
        <v>0</v>
      </c>
      <c r="M446" s="7">
        <v>0</v>
      </c>
      <c r="N446" s="7">
        <f t="shared" si="33"/>
        <v>0</v>
      </c>
      <c r="O446" s="7">
        <v>9003</v>
      </c>
      <c r="P446" s="13">
        <v>23614</v>
      </c>
      <c r="Q446" s="7">
        <f t="shared" si="32"/>
        <v>32617</v>
      </c>
      <c r="R446" s="14" t="s">
        <v>287</v>
      </c>
    </row>
    <row r="447" spans="1:18">
      <c r="A447" s="52">
        <v>83</v>
      </c>
      <c r="B447" s="1" t="s">
        <v>2470</v>
      </c>
      <c r="C447" s="1" t="s">
        <v>2471</v>
      </c>
      <c r="D447" s="1" t="s">
        <v>2615</v>
      </c>
      <c r="E447" s="1"/>
      <c r="F447" s="2" t="s">
        <v>1667</v>
      </c>
      <c r="G447" s="2" t="s">
        <v>980</v>
      </c>
      <c r="H447" s="1" t="s">
        <v>2616</v>
      </c>
      <c r="I447" s="1">
        <v>55074</v>
      </c>
      <c r="J447" s="1" t="s">
        <v>3070</v>
      </c>
      <c r="K447" s="1">
        <v>6.6</v>
      </c>
      <c r="L447" s="7">
        <v>0</v>
      </c>
      <c r="M447" s="7">
        <v>0</v>
      </c>
      <c r="N447" s="7">
        <f t="shared" si="33"/>
        <v>0</v>
      </c>
      <c r="O447" s="7">
        <v>12739</v>
      </c>
      <c r="P447" s="13">
        <v>45694</v>
      </c>
      <c r="Q447" s="7">
        <f t="shared" si="32"/>
        <v>58433</v>
      </c>
      <c r="R447" s="14" t="s">
        <v>287</v>
      </c>
    </row>
    <row r="448" spans="1:18">
      <c r="A448" s="52">
        <v>84</v>
      </c>
      <c r="B448" s="1" t="s">
        <v>2470</v>
      </c>
      <c r="C448" s="1" t="s">
        <v>2471</v>
      </c>
      <c r="D448" s="1" t="s">
        <v>2617</v>
      </c>
      <c r="E448" s="1"/>
      <c r="F448" s="2" t="s">
        <v>1667</v>
      </c>
      <c r="G448" s="1" t="s">
        <v>980</v>
      </c>
      <c r="H448" s="1" t="s">
        <v>2618</v>
      </c>
      <c r="I448" s="1">
        <v>55109</v>
      </c>
      <c r="J448" s="1" t="s">
        <v>3070</v>
      </c>
      <c r="K448" s="1">
        <v>6.6</v>
      </c>
      <c r="L448" s="7">
        <v>0</v>
      </c>
      <c r="M448" s="7">
        <v>0</v>
      </c>
      <c r="N448" s="7">
        <f t="shared" si="33"/>
        <v>0</v>
      </c>
      <c r="O448" s="7">
        <v>1702</v>
      </c>
      <c r="P448" s="13">
        <v>5553</v>
      </c>
      <c r="Q448" s="7">
        <f t="shared" si="32"/>
        <v>7255</v>
      </c>
      <c r="R448" s="14" t="s">
        <v>287</v>
      </c>
    </row>
    <row r="449" spans="1:18">
      <c r="A449" s="52">
        <v>85</v>
      </c>
      <c r="B449" s="1" t="s">
        <v>2470</v>
      </c>
      <c r="C449" s="1" t="s">
        <v>2471</v>
      </c>
      <c r="D449" s="1" t="s">
        <v>2619</v>
      </c>
      <c r="E449" s="1"/>
      <c r="F449" s="2" t="s">
        <v>1667</v>
      </c>
      <c r="G449" s="2" t="s">
        <v>980</v>
      </c>
      <c r="H449" s="1" t="s">
        <v>2620</v>
      </c>
      <c r="I449" s="1">
        <v>55079</v>
      </c>
      <c r="J449" s="1" t="s">
        <v>3070</v>
      </c>
      <c r="K449" s="1">
        <v>6.6</v>
      </c>
      <c r="L449" s="7">
        <v>0</v>
      </c>
      <c r="M449" s="7">
        <v>0</v>
      </c>
      <c r="N449" s="7">
        <f t="shared" si="33"/>
        <v>0</v>
      </c>
      <c r="O449" s="7">
        <v>12932</v>
      </c>
      <c r="P449" s="13">
        <v>44572</v>
      </c>
      <c r="Q449" s="7">
        <f t="shared" si="32"/>
        <v>57504</v>
      </c>
      <c r="R449" s="14" t="s">
        <v>287</v>
      </c>
    </row>
    <row r="450" spans="1:18">
      <c r="A450" s="52">
        <v>86</v>
      </c>
      <c r="B450" s="1" t="s">
        <v>2470</v>
      </c>
      <c r="C450" s="1" t="s">
        <v>2471</v>
      </c>
      <c r="D450" s="2" t="s">
        <v>2621</v>
      </c>
      <c r="E450" s="1"/>
      <c r="F450" s="2" t="s">
        <v>1667</v>
      </c>
      <c r="G450" s="1" t="s">
        <v>980</v>
      </c>
      <c r="H450" s="1" t="s">
        <v>2622</v>
      </c>
      <c r="I450" s="1">
        <v>50644350</v>
      </c>
      <c r="J450" s="1" t="s">
        <v>3070</v>
      </c>
      <c r="K450" s="1">
        <v>6.6</v>
      </c>
      <c r="L450" s="7">
        <v>0</v>
      </c>
      <c r="M450" s="7">
        <v>0</v>
      </c>
      <c r="N450" s="7">
        <f t="shared" si="33"/>
        <v>0</v>
      </c>
      <c r="O450" s="7">
        <v>46549</v>
      </c>
      <c r="P450" s="13">
        <v>173249</v>
      </c>
      <c r="Q450" s="7">
        <f t="shared" si="32"/>
        <v>219798</v>
      </c>
      <c r="R450" s="14" t="s">
        <v>287</v>
      </c>
    </row>
    <row r="451" spans="1:18">
      <c r="A451" s="52">
        <v>87</v>
      </c>
      <c r="B451" s="1" t="s">
        <v>2470</v>
      </c>
      <c r="C451" s="1" t="s">
        <v>2471</v>
      </c>
      <c r="D451" s="2" t="s">
        <v>2623</v>
      </c>
      <c r="E451" s="1"/>
      <c r="F451" s="2" t="s">
        <v>1667</v>
      </c>
      <c r="G451" s="1" t="s">
        <v>980</v>
      </c>
      <c r="H451" s="1" t="s">
        <v>2624</v>
      </c>
      <c r="I451" s="1">
        <v>1902</v>
      </c>
      <c r="J451" s="1" t="s">
        <v>3070</v>
      </c>
      <c r="K451" s="1">
        <v>6.6</v>
      </c>
      <c r="L451" s="7">
        <v>0</v>
      </c>
      <c r="M451" s="7">
        <v>0</v>
      </c>
      <c r="N451" s="7">
        <f t="shared" si="33"/>
        <v>0</v>
      </c>
      <c r="O451" s="7">
        <v>5456</v>
      </c>
      <c r="P451" s="13">
        <v>13149</v>
      </c>
      <c r="Q451" s="7">
        <f t="shared" si="32"/>
        <v>18605</v>
      </c>
      <c r="R451" s="14" t="s">
        <v>287</v>
      </c>
    </row>
    <row r="452" spans="1:18">
      <c r="A452" s="52">
        <v>88</v>
      </c>
      <c r="B452" s="1" t="s">
        <v>2470</v>
      </c>
      <c r="C452" s="1" t="s">
        <v>2471</v>
      </c>
      <c r="D452" s="2" t="s">
        <v>2625</v>
      </c>
      <c r="E452" s="1"/>
      <c r="F452" s="2" t="s">
        <v>1667</v>
      </c>
      <c r="G452" s="1" t="s">
        <v>980</v>
      </c>
      <c r="H452" s="1" t="s">
        <v>2626</v>
      </c>
      <c r="I452" s="2">
        <v>55160</v>
      </c>
      <c r="J452" s="2" t="s">
        <v>3070</v>
      </c>
      <c r="K452" s="1">
        <v>6.6</v>
      </c>
      <c r="L452" s="7">
        <v>0</v>
      </c>
      <c r="M452" s="7">
        <v>0</v>
      </c>
      <c r="N452" s="7">
        <f t="shared" si="33"/>
        <v>0</v>
      </c>
      <c r="O452" s="7">
        <v>7093</v>
      </c>
      <c r="P452" s="13">
        <v>24371</v>
      </c>
      <c r="Q452" s="7">
        <f t="shared" si="32"/>
        <v>31464</v>
      </c>
      <c r="R452" s="14" t="s">
        <v>287</v>
      </c>
    </row>
    <row r="453" spans="1:18">
      <c r="A453" s="52">
        <v>89</v>
      </c>
      <c r="B453" s="1" t="s">
        <v>2470</v>
      </c>
      <c r="C453" s="1" t="s">
        <v>2471</v>
      </c>
      <c r="D453" s="2" t="s">
        <v>2627</v>
      </c>
      <c r="E453" s="1"/>
      <c r="F453" s="2" t="s">
        <v>1667</v>
      </c>
      <c r="G453" s="1" t="s">
        <v>980</v>
      </c>
      <c r="H453" s="1" t="s">
        <v>2628</v>
      </c>
      <c r="I453" s="2">
        <v>55063</v>
      </c>
      <c r="J453" s="2" t="s">
        <v>3070</v>
      </c>
      <c r="K453" s="1">
        <v>6.6</v>
      </c>
      <c r="L453" s="7">
        <v>0</v>
      </c>
      <c r="M453" s="7">
        <v>0</v>
      </c>
      <c r="N453" s="7">
        <f t="shared" si="33"/>
        <v>0</v>
      </c>
      <c r="O453" s="7">
        <v>9274</v>
      </c>
      <c r="P453" s="13">
        <v>34613</v>
      </c>
      <c r="Q453" s="7">
        <f t="shared" si="32"/>
        <v>43887</v>
      </c>
      <c r="R453" s="14" t="s">
        <v>287</v>
      </c>
    </row>
    <row r="454" spans="1:18">
      <c r="A454" s="52">
        <v>90</v>
      </c>
      <c r="B454" s="1" t="s">
        <v>2470</v>
      </c>
      <c r="C454" s="1" t="s">
        <v>2471</v>
      </c>
      <c r="D454" s="2" t="s">
        <v>2629</v>
      </c>
      <c r="E454" s="1"/>
      <c r="F454" s="2" t="s">
        <v>1667</v>
      </c>
      <c r="G454" s="1" t="s">
        <v>980</v>
      </c>
      <c r="H454" s="1" t="s">
        <v>2630</v>
      </c>
      <c r="I454" s="1">
        <v>55061</v>
      </c>
      <c r="J454" s="1" t="s">
        <v>3070</v>
      </c>
      <c r="K454" s="1">
        <v>6.6</v>
      </c>
      <c r="L454" s="7">
        <v>0</v>
      </c>
      <c r="M454" s="7">
        <v>0</v>
      </c>
      <c r="N454" s="7">
        <f t="shared" si="33"/>
        <v>0</v>
      </c>
      <c r="O454" s="7">
        <v>3887</v>
      </c>
      <c r="P454" s="13">
        <v>13381</v>
      </c>
      <c r="Q454" s="7">
        <f t="shared" si="32"/>
        <v>17268</v>
      </c>
      <c r="R454" s="14" t="s">
        <v>287</v>
      </c>
    </row>
    <row r="455" spans="1:18">
      <c r="A455" s="52">
        <v>91</v>
      </c>
      <c r="B455" s="1" t="s">
        <v>2470</v>
      </c>
      <c r="C455" s="1" t="s">
        <v>2471</v>
      </c>
      <c r="D455" s="2" t="s">
        <v>2631</v>
      </c>
      <c r="E455" s="1"/>
      <c r="F455" s="2" t="s">
        <v>1667</v>
      </c>
      <c r="G455" s="1" t="s">
        <v>980</v>
      </c>
      <c r="H455" s="1" t="s">
        <v>2632</v>
      </c>
      <c r="I455" s="1">
        <v>55112</v>
      </c>
      <c r="J455" s="1" t="s">
        <v>3070</v>
      </c>
      <c r="K455" s="1">
        <v>6.6</v>
      </c>
      <c r="L455" s="7">
        <v>0</v>
      </c>
      <c r="M455" s="7">
        <v>0</v>
      </c>
      <c r="N455" s="7">
        <f t="shared" si="33"/>
        <v>0</v>
      </c>
      <c r="O455" s="7">
        <v>16584</v>
      </c>
      <c r="P455" s="13">
        <v>46661</v>
      </c>
      <c r="Q455" s="7">
        <f t="shared" si="32"/>
        <v>63245</v>
      </c>
      <c r="R455" s="14" t="s">
        <v>287</v>
      </c>
    </row>
    <row r="456" spans="1:18">
      <c r="A456" s="52">
        <v>92</v>
      </c>
      <c r="B456" s="1" t="s">
        <v>2470</v>
      </c>
      <c r="C456" s="1" t="s">
        <v>2471</v>
      </c>
      <c r="D456" s="2" t="s">
        <v>2633</v>
      </c>
      <c r="E456" s="1"/>
      <c r="F456" s="2" t="s">
        <v>1667</v>
      </c>
      <c r="G456" s="1" t="s">
        <v>980</v>
      </c>
      <c r="H456" s="1" t="s">
        <v>2634</v>
      </c>
      <c r="I456" s="1">
        <v>55158</v>
      </c>
      <c r="J456" s="1" t="s">
        <v>3070</v>
      </c>
      <c r="K456" s="1">
        <v>6.6</v>
      </c>
      <c r="L456" s="7">
        <v>0</v>
      </c>
      <c r="M456" s="7">
        <v>0</v>
      </c>
      <c r="N456" s="7">
        <f t="shared" si="33"/>
        <v>0</v>
      </c>
      <c r="O456" s="7">
        <v>6714</v>
      </c>
      <c r="P456" s="13">
        <v>22697</v>
      </c>
      <c r="Q456" s="7">
        <f t="shared" si="32"/>
        <v>29411</v>
      </c>
      <c r="R456" s="14" t="s">
        <v>287</v>
      </c>
    </row>
    <row r="457" spans="1:18" s="40" customFormat="1">
      <c r="A457" s="52">
        <v>93</v>
      </c>
      <c r="B457" s="1" t="s">
        <v>2470</v>
      </c>
      <c r="C457" s="1" t="s">
        <v>2471</v>
      </c>
      <c r="D457" s="2" t="s">
        <v>2635</v>
      </c>
      <c r="E457" s="1"/>
      <c r="F457" s="2" t="s">
        <v>1667</v>
      </c>
      <c r="G457" s="1" t="s">
        <v>980</v>
      </c>
      <c r="H457" s="1" t="s">
        <v>2636</v>
      </c>
      <c r="I457" s="1">
        <v>55108</v>
      </c>
      <c r="J457" s="1" t="s">
        <v>3070</v>
      </c>
      <c r="K457" s="1">
        <v>6.6</v>
      </c>
      <c r="L457" s="7">
        <v>0</v>
      </c>
      <c r="M457" s="7">
        <v>0</v>
      </c>
      <c r="N457" s="7">
        <f t="shared" si="33"/>
        <v>0</v>
      </c>
      <c r="O457" s="7">
        <v>3378</v>
      </c>
      <c r="P457" s="13">
        <v>12640</v>
      </c>
      <c r="Q457" s="7">
        <f t="shared" si="32"/>
        <v>16018</v>
      </c>
      <c r="R457" s="14" t="s">
        <v>287</v>
      </c>
    </row>
    <row r="458" spans="1:18">
      <c r="A458" s="52">
        <v>94</v>
      </c>
      <c r="B458" s="1" t="s">
        <v>2470</v>
      </c>
      <c r="C458" s="1" t="s">
        <v>2471</v>
      </c>
      <c r="D458" s="2" t="s">
        <v>2637</v>
      </c>
      <c r="E458" s="1"/>
      <c r="F458" s="2" t="s">
        <v>1667</v>
      </c>
      <c r="G458" s="1" t="s">
        <v>980</v>
      </c>
      <c r="H458" s="1" t="s">
        <v>2638</v>
      </c>
      <c r="I458" s="1">
        <v>55144</v>
      </c>
      <c r="J458" s="1" t="s">
        <v>3070</v>
      </c>
      <c r="K458" s="1">
        <v>6.6</v>
      </c>
      <c r="L458" s="7">
        <v>0</v>
      </c>
      <c r="M458" s="7">
        <v>0</v>
      </c>
      <c r="N458" s="7">
        <f t="shared" si="33"/>
        <v>0</v>
      </c>
      <c r="O458" s="7">
        <v>12443</v>
      </c>
      <c r="P458" s="13">
        <v>46835</v>
      </c>
      <c r="Q458" s="7">
        <f t="shared" si="32"/>
        <v>59278</v>
      </c>
      <c r="R458" s="14" t="s">
        <v>287</v>
      </c>
    </row>
    <row r="459" spans="1:18">
      <c r="A459" s="52">
        <v>95</v>
      </c>
      <c r="B459" s="1" t="s">
        <v>2470</v>
      </c>
      <c r="C459" s="1" t="s">
        <v>2471</v>
      </c>
      <c r="D459" s="1" t="s">
        <v>2637</v>
      </c>
      <c r="E459" s="1"/>
      <c r="F459" s="2" t="s">
        <v>1667</v>
      </c>
      <c r="G459" s="1" t="s">
        <v>980</v>
      </c>
      <c r="H459" s="1" t="s">
        <v>2639</v>
      </c>
      <c r="I459" s="1">
        <v>55145</v>
      </c>
      <c r="J459" s="1" t="s">
        <v>3070</v>
      </c>
      <c r="K459" s="1">
        <v>6.6</v>
      </c>
      <c r="L459" s="7">
        <v>0</v>
      </c>
      <c r="M459" s="7">
        <v>0</v>
      </c>
      <c r="N459" s="7">
        <f t="shared" si="33"/>
        <v>0</v>
      </c>
      <c r="O459" s="7">
        <v>6762</v>
      </c>
      <c r="P459" s="13">
        <v>19164</v>
      </c>
      <c r="Q459" s="7">
        <f t="shared" si="32"/>
        <v>25926</v>
      </c>
      <c r="R459" s="14" t="s">
        <v>287</v>
      </c>
    </row>
    <row r="460" spans="1:18">
      <c r="A460" s="52">
        <v>96</v>
      </c>
      <c r="B460" s="1" t="s">
        <v>2470</v>
      </c>
      <c r="C460" s="1" t="s">
        <v>2471</v>
      </c>
      <c r="D460" s="1" t="s">
        <v>2637</v>
      </c>
      <c r="E460" s="1"/>
      <c r="F460" s="2" t="s">
        <v>1667</v>
      </c>
      <c r="G460" s="1" t="s">
        <v>980</v>
      </c>
      <c r="H460" s="1" t="s">
        <v>2640</v>
      </c>
      <c r="I460" s="1">
        <v>55146</v>
      </c>
      <c r="J460" s="1" t="s">
        <v>3070</v>
      </c>
      <c r="K460" s="1">
        <v>6.6</v>
      </c>
      <c r="L460" s="7">
        <v>0</v>
      </c>
      <c r="M460" s="7">
        <v>0</v>
      </c>
      <c r="N460" s="7">
        <f t="shared" si="33"/>
        <v>0</v>
      </c>
      <c r="O460" s="7">
        <v>5329</v>
      </c>
      <c r="P460" s="13">
        <v>15052</v>
      </c>
      <c r="Q460" s="7">
        <f t="shared" si="32"/>
        <v>20381</v>
      </c>
      <c r="R460" s="14" t="s">
        <v>287</v>
      </c>
    </row>
    <row r="461" spans="1:18">
      <c r="A461" s="52">
        <v>97</v>
      </c>
      <c r="B461" s="1" t="s">
        <v>2470</v>
      </c>
      <c r="C461" s="1" t="s">
        <v>2471</v>
      </c>
      <c r="D461" s="1" t="s">
        <v>2580</v>
      </c>
      <c r="E461" s="1"/>
      <c r="F461" s="2" t="s">
        <v>1667</v>
      </c>
      <c r="G461" s="2" t="s">
        <v>980</v>
      </c>
      <c r="H461" s="1" t="s">
        <v>2641</v>
      </c>
      <c r="I461" s="1">
        <v>55072</v>
      </c>
      <c r="J461" s="1" t="s">
        <v>3070</v>
      </c>
      <c r="K461" s="1">
        <v>6.6</v>
      </c>
      <c r="L461" s="7">
        <v>0</v>
      </c>
      <c r="M461" s="7">
        <v>0</v>
      </c>
      <c r="N461" s="7">
        <f>L461+M461</f>
        <v>0</v>
      </c>
      <c r="O461" s="7">
        <v>6663</v>
      </c>
      <c r="P461" s="13">
        <v>22776</v>
      </c>
      <c r="Q461" s="7">
        <f>O461+P461</f>
        <v>29439</v>
      </c>
      <c r="R461" s="14" t="s">
        <v>287</v>
      </c>
    </row>
    <row r="462" spans="1:18">
      <c r="A462" s="52">
        <v>98</v>
      </c>
      <c r="B462" s="1" t="s">
        <v>2470</v>
      </c>
      <c r="C462" s="1" t="s">
        <v>2471</v>
      </c>
      <c r="D462" s="2" t="s">
        <v>2642</v>
      </c>
      <c r="E462" s="2"/>
      <c r="F462" s="2" t="s">
        <v>1667</v>
      </c>
      <c r="G462" s="2" t="s">
        <v>980</v>
      </c>
      <c r="H462" s="52" t="s">
        <v>2643</v>
      </c>
      <c r="I462" s="2">
        <v>55143</v>
      </c>
      <c r="J462" s="2" t="s">
        <v>3070</v>
      </c>
      <c r="K462" s="1">
        <v>6.6</v>
      </c>
      <c r="L462" s="7">
        <v>0</v>
      </c>
      <c r="M462" s="7">
        <v>0</v>
      </c>
      <c r="N462" s="7">
        <f t="shared" ref="N462:N525" si="34">L462+M462</f>
        <v>0</v>
      </c>
      <c r="O462" s="7">
        <v>5589</v>
      </c>
      <c r="P462" s="13">
        <v>19349</v>
      </c>
      <c r="Q462" s="7">
        <f t="shared" ref="Q462:Q511" si="35">O462+P462</f>
        <v>24938</v>
      </c>
      <c r="R462" s="14" t="s">
        <v>287</v>
      </c>
    </row>
    <row r="463" spans="1:18">
      <c r="A463" s="52">
        <v>99</v>
      </c>
      <c r="B463" s="1" t="s">
        <v>2470</v>
      </c>
      <c r="C463" s="1" t="s">
        <v>2471</v>
      </c>
      <c r="D463" s="1" t="s">
        <v>2644</v>
      </c>
      <c r="E463" s="1"/>
      <c r="F463" s="2" t="s">
        <v>1667</v>
      </c>
      <c r="G463" s="1" t="s">
        <v>980</v>
      </c>
      <c r="H463" s="1" t="s">
        <v>2645</v>
      </c>
      <c r="I463" s="1">
        <v>55071</v>
      </c>
      <c r="J463" s="1" t="s">
        <v>3070</v>
      </c>
      <c r="K463" s="1">
        <v>6.6</v>
      </c>
      <c r="L463" s="7">
        <v>0</v>
      </c>
      <c r="M463" s="7">
        <v>0</v>
      </c>
      <c r="N463" s="7">
        <f t="shared" si="34"/>
        <v>0</v>
      </c>
      <c r="O463" s="7">
        <v>3808</v>
      </c>
      <c r="P463" s="13">
        <v>13192</v>
      </c>
      <c r="Q463" s="7">
        <f t="shared" si="35"/>
        <v>17000</v>
      </c>
      <c r="R463" s="14" t="s">
        <v>287</v>
      </c>
    </row>
    <row r="464" spans="1:18">
      <c r="A464" s="52">
        <v>100</v>
      </c>
      <c r="B464" s="1" t="s">
        <v>2470</v>
      </c>
      <c r="C464" s="1" t="s">
        <v>2471</v>
      </c>
      <c r="D464" s="1" t="s">
        <v>2646</v>
      </c>
      <c r="E464" s="1"/>
      <c r="F464" s="2" t="s">
        <v>1667</v>
      </c>
      <c r="G464" s="2" t="s">
        <v>980</v>
      </c>
      <c r="H464" s="1" t="s">
        <v>2647</v>
      </c>
      <c r="I464" s="1">
        <v>55076</v>
      </c>
      <c r="J464" s="1" t="s">
        <v>3070</v>
      </c>
      <c r="K464" s="1">
        <v>6.6</v>
      </c>
      <c r="L464" s="7">
        <v>0</v>
      </c>
      <c r="M464" s="7">
        <v>0</v>
      </c>
      <c r="N464" s="7">
        <f t="shared" si="34"/>
        <v>0</v>
      </c>
      <c r="O464" s="7">
        <v>26359</v>
      </c>
      <c r="P464" s="13">
        <v>72504</v>
      </c>
      <c r="Q464" s="7">
        <f t="shared" si="35"/>
        <v>98863</v>
      </c>
      <c r="R464" s="14" t="s">
        <v>287</v>
      </c>
    </row>
    <row r="465" spans="1:18">
      <c r="A465" s="52">
        <v>101</v>
      </c>
      <c r="B465" s="1" t="s">
        <v>2470</v>
      </c>
      <c r="C465" s="1" t="s">
        <v>2471</v>
      </c>
      <c r="D465" s="1" t="s">
        <v>2615</v>
      </c>
      <c r="E465" s="1"/>
      <c r="F465" s="2" t="s">
        <v>1667</v>
      </c>
      <c r="G465" s="2" t="s">
        <v>980</v>
      </c>
      <c r="H465" s="1" t="s">
        <v>2648</v>
      </c>
      <c r="I465" s="1">
        <v>55073</v>
      </c>
      <c r="J465" s="1" t="s">
        <v>3070</v>
      </c>
      <c r="K465" s="1">
        <v>6.6</v>
      </c>
      <c r="L465" s="7">
        <v>0</v>
      </c>
      <c r="M465" s="7">
        <v>0</v>
      </c>
      <c r="N465" s="7">
        <f t="shared" si="34"/>
        <v>0</v>
      </c>
      <c r="O465" s="7">
        <v>8798</v>
      </c>
      <c r="P465" s="13">
        <v>31029</v>
      </c>
      <c r="Q465" s="7">
        <f t="shared" si="35"/>
        <v>39827</v>
      </c>
      <c r="R465" s="14" t="s">
        <v>287</v>
      </c>
    </row>
    <row r="466" spans="1:18">
      <c r="A466" s="52">
        <v>102</v>
      </c>
      <c r="B466" s="1" t="s">
        <v>2470</v>
      </c>
      <c r="C466" s="1" t="s">
        <v>2471</v>
      </c>
      <c r="D466" s="1" t="s">
        <v>2649</v>
      </c>
      <c r="E466" s="1"/>
      <c r="F466" s="2" t="s">
        <v>1667</v>
      </c>
      <c r="G466" s="2" t="s">
        <v>980</v>
      </c>
      <c r="H466" s="1" t="s">
        <v>2650</v>
      </c>
      <c r="I466" s="1">
        <v>55149</v>
      </c>
      <c r="J466" s="1" t="s">
        <v>3070</v>
      </c>
      <c r="K466" s="1">
        <v>6.6</v>
      </c>
      <c r="L466" s="7">
        <v>0</v>
      </c>
      <c r="M466" s="7">
        <v>0</v>
      </c>
      <c r="N466" s="7">
        <f t="shared" si="34"/>
        <v>0</v>
      </c>
      <c r="O466" s="7">
        <v>2755</v>
      </c>
      <c r="P466" s="13">
        <v>7859</v>
      </c>
      <c r="Q466" s="7">
        <f t="shared" si="35"/>
        <v>10614</v>
      </c>
      <c r="R466" s="14" t="s">
        <v>287</v>
      </c>
    </row>
    <row r="467" spans="1:18">
      <c r="A467" s="52">
        <v>103</v>
      </c>
      <c r="B467" s="1" t="s">
        <v>2470</v>
      </c>
      <c r="C467" s="1" t="s">
        <v>2471</v>
      </c>
      <c r="D467" s="1" t="s">
        <v>2651</v>
      </c>
      <c r="E467" s="1"/>
      <c r="F467" s="2" t="s">
        <v>1667</v>
      </c>
      <c r="G467" s="2" t="s">
        <v>980</v>
      </c>
      <c r="H467" s="1" t="s">
        <v>2652</v>
      </c>
      <c r="I467" s="1">
        <v>55077</v>
      </c>
      <c r="J467" s="1" t="s">
        <v>3070</v>
      </c>
      <c r="K467" s="1">
        <v>6.6</v>
      </c>
      <c r="L467" s="7">
        <v>0</v>
      </c>
      <c r="M467" s="7">
        <v>0</v>
      </c>
      <c r="N467" s="7">
        <f t="shared" si="34"/>
        <v>0</v>
      </c>
      <c r="O467" s="7">
        <v>1161</v>
      </c>
      <c r="P467" s="13">
        <v>4216</v>
      </c>
      <c r="Q467" s="7">
        <f t="shared" si="35"/>
        <v>5377</v>
      </c>
      <c r="R467" s="14" t="s">
        <v>287</v>
      </c>
    </row>
    <row r="468" spans="1:18">
      <c r="A468" s="52">
        <v>104</v>
      </c>
      <c r="B468" s="1" t="s">
        <v>2470</v>
      </c>
      <c r="C468" s="1" t="s">
        <v>2471</v>
      </c>
      <c r="D468" s="1" t="s">
        <v>2653</v>
      </c>
      <c r="E468" s="1"/>
      <c r="F468" s="2" t="s">
        <v>1667</v>
      </c>
      <c r="G468" s="2" t="s">
        <v>980</v>
      </c>
      <c r="H468" s="1" t="s">
        <v>2654</v>
      </c>
      <c r="I468" s="1">
        <v>55090</v>
      </c>
      <c r="J468" s="1" t="s">
        <v>3070</v>
      </c>
      <c r="K468" s="1">
        <v>6.6</v>
      </c>
      <c r="L468" s="7">
        <v>0</v>
      </c>
      <c r="M468" s="7">
        <v>0</v>
      </c>
      <c r="N468" s="7">
        <f t="shared" si="34"/>
        <v>0</v>
      </c>
      <c r="O468" s="7">
        <v>12592</v>
      </c>
      <c r="P468" s="13">
        <v>32545</v>
      </c>
      <c r="Q468" s="7">
        <f t="shared" si="35"/>
        <v>45137</v>
      </c>
      <c r="R468" s="14" t="s">
        <v>287</v>
      </c>
    </row>
    <row r="469" spans="1:18">
      <c r="A469" s="52">
        <v>105</v>
      </c>
      <c r="B469" s="1" t="s">
        <v>2470</v>
      </c>
      <c r="C469" s="1" t="s">
        <v>2471</v>
      </c>
      <c r="D469" s="1" t="s">
        <v>2536</v>
      </c>
      <c r="E469" s="1"/>
      <c r="F469" s="2" t="s">
        <v>1667</v>
      </c>
      <c r="G469" s="2" t="s">
        <v>980</v>
      </c>
      <c r="H469" s="1" t="s">
        <v>2655</v>
      </c>
      <c r="I469" s="1">
        <v>55064</v>
      </c>
      <c r="J469" s="1" t="s">
        <v>3070</v>
      </c>
      <c r="K469" s="1">
        <v>6.6</v>
      </c>
      <c r="L469" s="7">
        <v>0</v>
      </c>
      <c r="M469" s="7">
        <v>0</v>
      </c>
      <c r="N469" s="7">
        <f t="shared" si="34"/>
        <v>0</v>
      </c>
      <c r="O469" s="7">
        <v>8125</v>
      </c>
      <c r="P469" s="13">
        <v>31633</v>
      </c>
      <c r="Q469" s="7">
        <f t="shared" si="35"/>
        <v>39758</v>
      </c>
      <c r="R469" s="14" t="s">
        <v>287</v>
      </c>
    </row>
    <row r="470" spans="1:18">
      <c r="A470" s="52">
        <v>106</v>
      </c>
      <c r="B470" s="1" t="s">
        <v>2470</v>
      </c>
      <c r="C470" s="1" t="s">
        <v>2471</v>
      </c>
      <c r="D470" s="1" t="s">
        <v>2656</v>
      </c>
      <c r="E470" s="1"/>
      <c r="F470" s="2" t="s">
        <v>1667</v>
      </c>
      <c r="G470" s="2" t="s">
        <v>980</v>
      </c>
      <c r="H470" s="1" t="s">
        <v>2657</v>
      </c>
      <c r="I470" s="1">
        <v>55107</v>
      </c>
      <c r="J470" s="1" t="s">
        <v>3070</v>
      </c>
      <c r="K470" s="1">
        <v>6.6</v>
      </c>
      <c r="L470" s="7">
        <v>0</v>
      </c>
      <c r="M470" s="7">
        <v>0</v>
      </c>
      <c r="N470" s="7">
        <f t="shared" si="34"/>
        <v>0</v>
      </c>
      <c r="O470" s="7">
        <v>6521</v>
      </c>
      <c r="P470" s="13">
        <v>21371</v>
      </c>
      <c r="Q470" s="7">
        <f t="shared" si="35"/>
        <v>27892</v>
      </c>
      <c r="R470" s="14" t="s">
        <v>287</v>
      </c>
    </row>
    <row r="471" spans="1:18">
      <c r="A471" s="52">
        <v>107</v>
      </c>
      <c r="B471" s="1" t="s">
        <v>2470</v>
      </c>
      <c r="C471" s="1" t="s">
        <v>2471</v>
      </c>
      <c r="D471" s="1" t="s">
        <v>2602</v>
      </c>
      <c r="E471" s="1"/>
      <c r="F471" s="2" t="s">
        <v>1667</v>
      </c>
      <c r="G471" s="2" t="s">
        <v>980</v>
      </c>
      <c r="H471" s="1" t="s">
        <v>2658</v>
      </c>
      <c r="I471" s="1">
        <v>55120</v>
      </c>
      <c r="J471" s="1" t="s">
        <v>3070</v>
      </c>
      <c r="K471" s="1">
        <v>6.6</v>
      </c>
      <c r="L471" s="7">
        <v>0</v>
      </c>
      <c r="M471" s="7">
        <v>0</v>
      </c>
      <c r="N471" s="7">
        <f t="shared" si="34"/>
        <v>0</v>
      </c>
      <c r="O471" s="7">
        <v>2404</v>
      </c>
      <c r="P471" s="13">
        <v>9846</v>
      </c>
      <c r="Q471" s="7">
        <f t="shared" si="35"/>
        <v>12250</v>
      </c>
      <c r="R471" s="14" t="s">
        <v>287</v>
      </c>
    </row>
    <row r="472" spans="1:18">
      <c r="A472" s="52">
        <v>108</v>
      </c>
      <c r="B472" s="1" t="s">
        <v>2470</v>
      </c>
      <c r="C472" s="1" t="s">
        <v>2471</v>
      </c>
      <c r="D472" s="1" t="s">
        <v>2623</v>
      </c>
      <c r="E472" s="1"/>
      <c r="F472" s="2" t="s">
        <v>1667</v>
      </c>
      <c r="G472" s="2" t="s">
        <v>980</v>
      </c>
      <c r="H472" s="1" t="s">
        <v>2659</v>
      </c>
      <c r="I472" s="1">
        <v>55157</v>
      </c>
      <c r="J472" s="1" t="s">
        <v>3070</v>
      </c>
      <c r="K472" s="1">
        <v>6.6</v>
      </c>
      <c r="L472" s="7">
        <v>0</v>
      </c>
      <c r="M472" s="7">
        <v>0</v>
      </c>
      <c r="N472" s="7">
        <f t="shared" si="34"/>
        <v>0</v>
      </c>
      <c r="O472" s="7">
        <v>7192</v>
      </c>
      <c r="P472" s="13">
        <v>26150</v>
      </c>
      <c r="Q472" s="7">
        <f t="shared" si="35"/>
        <v>33342</v>
      </c>
      <c r="R472" s="14" t="s">
        <v>287</v>
      </c>
    </row>
    <row r="473" spans="1:18">
      <c r="A473" s="52">
        <v>109</v>
      </c>
      <c r="B473" s="1" t="s">
        <v>2470</v>
      </c>
      <c r="C473" s="1" t="s">
        <v>2471</v>
      </c>
      <c r="D473" s="1" t="s">
        <v>2604</v>
      </c>
      <c r="E473" s="1"/>
      <c r="F473" s="2" t="s">
        <v>1667</v>
      </c>
      <c r="G473" s="2" t="s">
        <v>980</v>
      </c>
      <c r="H473" s="1" t="s">
        <v>2660</v>
      </c>
      <c r="I473" s="1">
        <v>55122</v>
      </c>
      <c r="J473" s="1" t="s">
        <v>3070</v>
      </c>
      <c r="K473" s="1">
        <v>6.6</v>
      </c>
      <c r="L473" s="7">
        <v>0</v>
      </c>
      <c r="M473" s="7">
        <v>0</v>
      </c>
      <c r="N473" s="7">
        <f t="shared" si="34"/>
        <v>0</v>
      </c>
      <c r="O473" s="7">
        <v>10559</v>
      </c>
      <c r="P473" s="13">
        <v>38889</v>
      </c>
      <c r="Q473" s="7">
        <f t="shared" si="35"/>
        <v>49448</v>
      </c>
      <c r="R473" s="14" t="s">
        <v>287</v>
      </c>
    </row>
    <row r="474" spans="1:18">
      <c r="A474" s="52">
        <v>110</v>
      </c>
      <c r="B474" s="1" t="s">
        <v>2470</v>
      </c>
      <c r="C474" s="1" t="s">
        <v>2471</v>
      </c>
      <c r="D474" s="2" t="s">
        <v>2649</v>
      </c>
      <c r="E474" s="1"/>
      <c r="F474" s="2" t="s">
        <v>1667</v>
      </c>
      <c r="G474" s="1" t="s">
        <v>980</v>
      </c>
      <c r="H474" s="1" t="s">
        <v>2661</v>
      </c>
      <c r="I474" s="1">
        <v>55093</v>
      </c>
      <c r="J474" s="1" t="s">
        <v>3070</v>
      </c>
      <c r="K474" s="1">
        <v>6.6</v>
      </c>
      <c r="L474" s="7">
        <v>0</v>
      </c>
      <c r="M474" s="7">
        <v>0</v>
      </c>
      <c r="N474" s="7">
        <f t="shared" si="34"/>
        <v>0</v>
      </c>
      <c r="O474" s="7">
        <v>1195</v>
      </c>
      <c r="P474" s="13">
        <v>5578</v>
      </c>
      <c r="Q474" s="7">
        <f t="shared" si="35"/>
        <v>6773</v>
      </c>
      <c r="R474" s="14" t="s">
        <v>287</v>
      </c>
    </row>
    <row r="475" spans="1:18">
      <c r="A475" s="52">
        <v>111</v>
      </c>
      <c r="B475" s="1" t="s">
        <v>2470</v>
      </c>
      <c r="C475" s="1" t="s">
        <v>2471</v>
      </c>
      <c r="D475" s="1" t="s">
        <v>2662</v>
      </c>
      <c r="E475" s="1"/>
      <c r="F475" s="2" t="s">
        <v>1667</v>
      </c>
      <c r="G475" s="2" t="s">
        <v>980</v>
      </c>
      <c r="H475" s="1" t="s">
        <v>2663</v>
      </c>
      <c r="I475" s="1">
        <v>50642339</v>
      </c>
      <c r="J475" s="1" t="s">
        <v>3070</v>
      </c>
      <c r="K475" s="1">
        <v>6.6</v>
      </c>
      <c r="L475" s="7">
        <v>0</v>
      </c>
      <c r="M475" s="7">
        <v>0</v>
      </c>
      <c r="N475" s="7">
        <f t="shared" si="34"/>
        <v>0</v>
      </c>
      <c r="O475" s="7">
        <v>5292</v>
      </c>
      <c r="P475" s="13">
        <v>19323</v>
      </c>
      <c r="Q475" s="7">
        <f t="shared" si="35"/>
        <v>24615</v>
      </c>
      <c r="R475" s="14" t="s">
        <v>287</v>
      </c>
    </row>
    <row r="476" spans="1:18">
      <c r="A476" s="52">
        <v>112</v>
      </c>
      <c r="B476" s="1" t="s">
        <v>2470</v>
      </c>
      <c r="C476" s="1" t="s">
        <v>2471</v>
      </c>
      <c r="D476" s="1" t="s">
        <v>2664</v>
      </c>
      <c r="E476" s="1"/>
      <c r="F476" s="2" t="s">
        <v>1667</v>
      </c>
      <c r="G476" s="2" t="s">
        <v>980</v>
      </c>
      <c r="H476" s="1" t="s">
        <v>2665</v>
      </c>
      <c r="I476" s="1">
        <v>55091</v>
      </c>
      <c r="J476" s="1" t="s">
        <v>3070</v>
      </c>
      <c r="K476" s="1">
        <v>6.6</v>
      </c>
      <c r="L476" s="7">
        <v>0</v>
      </c>
      <c r="M476" s="7">
        <v>0</v>
      </c>
      <c r="N476" s="7">
        <f t="shared" si="34"/>
        <v>0</v>
      </c>
      <c r="O476" s="7">
        <v>5423</v>
      </c>
      <c r="P476" s="13">
        <v>17169</v>
      </c>
      <c r="Q476" s="7">
        <f t="shared" si="35"/>
        <v>22592</v>
      </c>
      <c r="R476" s="14" t="s">
        <v>287</v>
      </c>
    </row>
    <row r="477" spans="1:18">
      <c r="A477" s="52">
        <v>113</v>
      </c>
      <c r="B477" s="1" t="s">
        <v>2470</v>
      </c>
      <c r="C477" s="1" t="s">
        <v>2471</v>
      </c>
      <c r="D477" s="2" t="s">
        <v>2666</v>
      </c>
      <c r="E477" s="2"/>
      <c r="F477" s="2" t="s">
        <v>1667</v>
      </c>
      <c r="G477" s="2" t="s">
        <v>980</v>
      </c>
      <c r="H477" s="1" t="s">
        <v>2667</v>
      </c>
      <c r="I477" s="2">
        <v>1873</v>
      </c>
      <c r="J477" s="2" t="s">
        <v>3070</v>
      </c>
      <c r="K477" s="1">
        <v>6.6</v>
      </c>
      <c r="L477" s="7">
        <v>0</v>
      </c>
      <c r="M477" s="7">
        <v>0</v>
      </c>
      <c r="N477" s="7">
        <f t="shared" si="34"/>
        <v>0</v>
      </c>
      <c r="O477" s="7">
        <v>600</v>
      </c>
      <c r="P477" s="13">
        <v>2290</v>
      </c>
      <c r="Q477" s="7">
        <f t="shared" si="35"/>
        <v>2890</v>
      </c>
      <c r="R477" s="14" t="s">
        <v>287</v>
      </c>
    </row>
    <row r="478" spans="1:18">
      <c r="A478" s="52">
        <v>114</v>
      </c>
      <c r="B478" s="1" t="s">
        <v>2470</v>
      </c>
      <c r="C478" s="1" t="s">
        <v>2471</v>
      </c>
      <c r="D478" s="1" t="s">
        <v>2668</v>
      </c>
      <c r="E478" s="1"/>
      <c r="F478" s="2" t="s">
        <v>1667</v>
      </c>
      <c r="G478" s="2" t="s">
        <v>980</v>
      </c>
      <c r="H478" s="1" t="s">
        <v>2669</v>
      </c>
      <c r="I478" s="1">
        <v>1800</v>
      </c>
      <c r="J478" s="1" t="s">
        <v>3070</v>
      </c>
      <c r="K478" s="1">
        <v>6.6</v>
      </c>
      <c r="L478" s="7">
        <v>0</v>
      </c>
      <c r="M478" s="7">
        <v>0</v>
      </c>
      <c r="N478" s="7">
        <f t="shared" si="34"/>
        <v>0</v>
      </c>
      <c r="O478" s="7">
        <v>6419</v>
      </c>
      <c r="P478" s="13">
        <v>21897</v>
      </c>
      <c r="Q478" s="7">
        <f t="shared" si="35"/>
        <v>28316</v>
      </c>
      <c r="R478" s="14" t="s">
        <v>287</v>
      </c>
    </row>
    <row r="479" spans="1:18">
      <c r="A479" s="52">
        <v>115</v>
      </c>
      <c r="B479" s="1" t="s">
        <v>2470</v>
      </c>
      <c r="C479" s="1" t="s">
        <v>2471</v>
      </c>
      <c r="D479" s="1" t="s">
        <v>2670</v>
      </c>
      <c r="E479" s="1"/>
      <c r="F479" s="2" t="s">
        <v>1667</v>
      </c>
      <c r="G479" s="2" t="s">
        <v>980</v>
      </c>
      <c r="H479" s="1" t="s">
        <v>2671</v>
      </c>
      <c r="I479" s="1">
        <v>55124</v>
      </c>
      <c r="J479" s="1" t="s">
        <v>3070</v>
      </c>
      <c r="K479" s="1">
        <v>6.6</v>
      </c>
      <c r="L479" s="7">
        <v>0</v>
      </c>
      <c r="M479" s="7">
        <v>0</v>
      </c>
      <c r="N479" s="7">
        <f t="shared" si="34"/>
        <v>0</v>
      </c>
      <c r="O479" s="7">
        <v>2619</v>
      </c>
      <c r="P479" s="13">
        <v>8917</v>
      </c>
      <c r="Q479" s="7">
        <f t="shared" si="35"/>
        <v>11536</v>
      </c>
      <c r="R479" s="14" t="s">
        <v>287</v>
      </c>
    </row>
    <row r="480" spans="1:18">
      <c r="A480" s="52">
        <v>116</v>
      </c>
      <c r="B480" s="1" t="s">
        <v>2470</v>
      </c>
      <c r="C480" s="1" t="s">
        <v>2471</v>
      </c>
      <c r="D480" s="2" t="s">
        <v>2666</v>
      </c>
      <c r="E480" s="1"/>
      <c r="F480" s="2" t="s">
        <v>1667</v>
      </c>
      <c r="G480" s="2" t="s">
        <v>980</v>
      </c>
      <c r="H480" s="1" t="s">
        <v>2672</v>
      </c>
      <c r="I480" s="1">
        <v>1872</v>
      </c>
      <c r="J480" s="1" t="s">
        <v>3070</v>
      </c>
      <c r="K480" s="1">
        <v>6.6</v>
      </c>
      <c r="L480" s="7">
        <v>0</v>
      </c>
      <c r="M480" s="7">
        <v>0</v>
      </c>
      <c r="N480" s="7">
        <f t="shared" si="34"/>
        <v>0</v>
      </c>
      <c r="O480" s="7">
        <v>4901</v>
      </c>
      <c r="P480" s="13">
        <v>17207</v>
      </c>
      <c r="Q480" s="7">
        <f t="shared" si="35"/>
        <v>22108</v>
      </c>
      <c r="R480" s="14" t="s">
        <v>287</v>
      </c>
    </row>
    <row r="481" spans="1:18">
      <c r="A481" s="52">
        <v>117</v>
      </c>
      <c r="B481" s="1" t="s">
        <v>2470</v>
      </c>
      <c r="C481" s="1" t="s">
        <v>2471</v>
      </c>
      <c r="D481" s="2" t="s">
        <v>2673</v>
      </c>
      <c r="E481" s="1"/>
      <c r="F481" s="2" t="s">
        <v>1667</v>
      </c>
      <c r="G481" s="2" t="s">
        <v>980</v>
      </c>
      <c r="H481" s="1" t="s">
        <v>2674</v>
      </c>
      <c r="I481" s="1">
        <v>1903</v>
      </c>
      <c r="J481" s="1" t="s">
        <v>3070</v>
      </c>
      <c r="K481" s="1">
        <v>6.6</v>
      </c>
      <c r="L481" s="7">
        <v>0</v>
      </c>
      <c r="M481" s="7">
        <v>0</v>
      </c>
      <c r="N481" s="7">
        <f t="shared" si="34"/>
        <v>0</v>
      </c>
      <c r="O481" s="7">
        <v>1945</v>
      </c>
      <c r="P481" s="13">
        <v>5442</v>
      </c>
      <c r="Q481" s="7">
        <f t="shared" si="35"/>
        <v>7387</v>
      </c>
      <c r="R481" s="14" t="s">
        <v>287</v>
      </c>
    </row>
    <row r="482" spans="1:18">
      <c r="A482" s="52">
        <v>118</v>
      </c>
      <c r="B482" s="1" t="s">
        <v>2470</v>
      </c>
      <c r="C482" s="1" t="s">
        <v>2471</v>
      </c>
      <c r="D482" s="2" t="s">
        <v>2675</v>
      </c>
      <c r="E482" s="1"/>
      <c r="F482" s="2" t="s">
        <v>1667</v>
      </c>
      <c r="G482" s="2" t="s">
        <v>980</v>
      </c>
      <c r="H482" s="1" t="s">
        <v>2676</v>
      </c>
      <c r="I482" s="1">
        <v>1869</v>
      </c>
      <c r="J482" s="1" t="s">
        <v>3070</v>
      </c>
      <c r="K482" s="1">
        <v>6.6</v>
      </c>
      <c r="L482" s="7">
        <v>0</v>
      </c>
      <c r="M482" s="7">
        <v>0</v>
      </c>
      <c r="N482" s="7">
        <f t="shared" si="34"/>
        <v>0</v>
      </c>
      <c r="O482" s="7">
        <v>3054</v>
      </c>
      <c r="P482" s="13">
        <v>10651</v>
      </c>
      <c r="Q482" s="7">
        <f t="shared" si="35"/>
        <v>13705</v>
      </c>
      <c r="R482" s="14" t="s">
        <v>287</v>
      </c>
    </row>
    <row r="483" spans="1:18">
      <c r="A483" s="52">
        <v>119</v>
      </c>
      <c r="B483" s="1" t="s">
        <v>2470</v>
      </c>
      <c r="C483" s="1" t="s">
        <v>2471</v>
      </c>
      <c r="D483" s="2" t="s">
        <v>2677</v>
      </c>
      <c r="E483" s="1"/>
      <c r="F483" s="2" t="s">
        <v>1667</v>
      </c>
      <c r="G483" s="1" t="s">
        <v>980</v>
      </c>
      <c r="H483" s="1" t="s">
        <v>2678</v>
      </c>
      <c r="I483" s="1">
        <v>1788</v>
      </c>
      <c r="J483" s="1" t="s">
        <v>3070</v>
      </c>
      <c r="K483" s="1">
        <v>6.6</v>
      </c>
      <c r="L483" s="7">
        <v>0</v>
      </c>
      <c r="M483" s="7">
        <v>0</v>
      </c>
      <c r="N483" s="7">
        <f t="shared" si="34"/>
        <v>0</v>
      </c>
      <c r="O483" s="7">
        <v>1936</v>
      </c>
      <c r="P483" s="13">
        <v>5903</v>
      </c>
      <c r="Q483" s="7">
        <f t="shared" si="35"/>
        <v>7839</v>
      </c>
      <c r="R483" s="14" t="s">
        <v>287</v>
      </c>
    </row>
    <row r="484" spans="1:18">
      <c r="A484" s="52">
        <v>120</v>
      </c>
      <c r="B484" s="1" t="s">
        <v>2470</v>
      </c>
      <c r="C484" s="1" t="s">
        <v>2471</v>
      </c>
      <c r="D484" s="2" t="s">
        <v>2679</v>
      </c>
      <c r="E484" s="1"/>
      <c r="F484" s="2" t="s">
        <v>1667</v>
      </c>
      <c r="G484" s="1" t="s">
        <v>980</v>
      </c>
      <c r="H484" s="1" t="s">
        <v>2680</v>
      </c>
      <c r="I484" s="1">
        <v>55048</v>
      </c>
      <c r="J484" s="1" t="s">
        <v>3070</v>
      </c>
      <c r="K484" s="1">
        <v>6.6</v>
      </c>
      <c r="L484" s="7">
        <v>0</v>
      </c>
      <c r="M484" s="7">
        <v>0</v>
      </c>
      <c r="N484" s="7">
        <f t="shared" si="34"/>
        <v>0</v>
      </c>
      <c r="O484" s="7">
        <v>3171</v>
      </c>
      <c r="P484" s="13">
        <v>8594</v>
      </c>
      <c r="Q484" s="7">
        <f t="shared" si="35"/>
        <v>11765</v>
      </c>
      <c r="R484" s="14" t="s">
        <v>287</v>
      </c>
    </row>
    <row r="485" spans="1:18">
      <c r="A485" s="52">
        <v>121</v>
      </c>
      <c r="B485" s="1" t="s">
        <v>2470</v>
      </c>
      <c r="C485" s="1" t="s">
        <v>2471</v>
      </c>
      <c r="D485" s="1" t="s">
        <v>2681</v>
      </c>
      <c r="E485" s="1"/>
      <c r="F485" s="2" t="s">
        <v>1667</v>
      </c>
      <c r="G485" s="2" t="s">
        <v>980</v>
      </c>
      <c r="H485" s="1" t="s">
        <v>2682</v>
      </c>
      <c r="I485" s="1">
        <v>55092</v>
      </c>
      <c r="J485" s="1" t="s">
        <v>3070</v>
      </c>
      <c r="K485" s="1">
        <v>6.6</v>
      </c>
      <c r="L485" s="7">
        <v>0</v>
      </c>
      <c r="M485" s="7">
        <v>0</v>
      </c>
      <c r="N485" s="7">
        <f t="shared" si="34"/>
        <v>0</v>
      </c>
      <c r="O485" s="7">
        <v>11424</v>
      </c>
      <c r="P485" s="13">
        <v>31432</v>
      </c>
      <c r="Q485" s="7">
        <f t="shared" si="35"/>
        <v>42856</v>
      </c>
      <c r="R485" s="14" t="s">
        <v>287</v>
      </c>
    </row>
    <row r="486" spans="1:18">
      <c r="A486" s="52">
        <v>122</v>
      </c>
      <c r="B486" s="1" t="s">
        <v>2470</v>
      </c>
      <c r="C486" s="1" t="s">
        <v>2471</v>
      </c>
      <c r="D486" s="2" t="s">
        <v>2683</v>
      </c>
      <c r="E486" s="1"/>
      <c r="F486" s="2" t="s">
        <v>1667</v>
      </c>
      <c r="G486" s="1" t="s">
        <v>980</v>
      </c>
      <c r="H486" s="1" t="s">
        <v>2684</v>
      </c>
      <c r="I486" s="1">
        <v>1904</v>
      </c>
      <c r="J486" s="1" t="s">
        <v>3070</v>
      </c>
      <c r="K486" s="1">
        <v>6.6</v>
      </c>
      <c r="L486" s="7">
        <v>0</v>
      </c>
      <c r="M486" s="7">
        <v>0</v>
      </c>
      <c r="N486" s="7">
        <f t="shared" si="34"/>
        <v>0</v>
      </c>
      <c r="O486" s="7">
        <v>6488</v>
      </c>
      <c r="P486" s="13">
        <v>18121</v>
      </c>
      <c r="Q486" s="7">
        <f t="shared" si="35"/>
        <v>24609</v>
      </c>
      <c r="R486" s="14" t="s">
        <v>287</v>
      </c>
    </row>
    <row r="487" spans="1:18">
      <c r="A487" s="52">
        <v>123</v>
      </c>
      <c r="B487" s="1" t="s">
        <v>2470</v>
      </c>
      <c r="C487" s="1" t="s">
        <v>2471</v>
      </c>
      <c r="D487" s="1" t="s">
        <v>2679</v>
      </c>
      <c r="E487" s="1"/>
      <c r="F487" s="2" t="s">
        <v>1667</v>
      </c>
      <c r="G487" s="1" t="s">
        <v>980</v>
      </c>
      <c r="H487" s="1" t="s">
        <v>2685</v>
      </c>
      <c r="I487" s="1">
        <v>55147</v>
      </c>
      <c r="J487" s="1" t="s">
        <v>3070</v>
      </c>
      <c r="K487" s="1">
        <v>6.6</v>
      </c>
      <c r="L487" s="7">
        <v>0</v>
      </c>
      <c r="M487" s="7">
        <v>0</v>
      </c>
      <c r="N487" s="7">
        <f t="shared" si="34"/>
        <v>0</v>
      </c>
      <c r="O487" s="7">
        <v>12791</v>
      </c>
      <c r="P487" s="13">
        <v>44856</v>
      </c>
      <c r="Q487" s="7">
        <f t="shared" si="35"/>
        <v>57647</v>
      </c>
      <c r="R487" s="14" t="s">
        <v>287</v>
      </c>
    </row>
    <row r="488" spans="1:18">
      <c r="A488" s="52">
        <v>124</v>
      </c>
      <c r="B488" s="1" t="s">
        <v>2470</v>
      </c>
      <c r="C488" s="1" t="s">
        <v>2471</v>
      </c>
      <c r="D488" s="1" t="s">
        <v>2686</v>
      </c>
      <c r="E488" s="1"/>
      <c r="F488" s="2" t="s">
        <v>1667</v>
      </c>
      <c r="G488" s="1" t="s">
        <v>980</v>
      </c>
      <c r="H488" s="1" t="s">
        <v>2687</v>
      </c>
      <c r="I488" s="1">
        <v>1828</v>
      </c>
      <c r="J488" s="1" t="s">
        <v>3070</v>
      </c>
      <c r="K488" s="1">
        <v>6.6</v>
      </c>
      <c r="L488" s="7">
        <v>0</v>
      </c>
      <c r="M488" s="7">
        <v>0</v>
      </c>
      <c r="N488" s="7">
        <f t="shared" si="34"/>
        <v>0</v>
      </c>
      <c r="O488" s="7">
        <v>1306</v>
      </c>
      <c r="P488" s="13">
        <v>4314</v>
      </c>
      <c r="Q488" s="7">
        <f t="shared" si="35"/>
        <v>5620</v>
      </c>
      <c r="R488" s="14" t="s">
        <v>287</v>
      </c>
    </row>
    <row r="489" spans="1:18">
      <c r="A489" s="52">
        <v>125</v>
      </c>
      <c r="B489" s="1" t="s">
        <v>2470</v>
      </c>
      <c r="C489" s="1" t="s">
        <v>2471</v>
      </c>
      <c r="D489" s="1" t="s">
        <v>2683</v>
      </c>
      <c r="E489" s="1"/>
      <c r="F489" s="2" t="s">
        <v>1667</v>
      </c>
      <c r="G489" s="1" t="s">
        <v>980</v>
      </c>
      <c r="H489" s="1" t="s">
        <v>2688</v>
      </c>
      <c r="I489" s="1">
        <v>1900</v>
      </c>
      <c r="J489" s="1" t="s">
        <v>3070</v>
      </c>
      <c r="K489" s="1">
        <v>6.6</v>
      </c>
      <c r="L489" s="7">
        <v>0</v>
      </c>
      <c r="M489" s="7">
        <v>0</v>
      </c>
      <c r="N489" s="7">
        <f t="shared" si="34"/>
        <v>0</v>
      </c>
      <c r="O489" s="7">
        <v>4057</v>
      </c>
      <c r="P489" s="13">
        <v>14133</v>
      </c>
      <c r="Q489" s="7">
        <f t="shared" si="35"/>
        <v>18190</v>
      </c>
      <c r="R489" s="14" t="s">
        <v>287</v>
      </c>
    </row>
    <row r="490" spans="1:18">
      <c r="A490" s="52">
        <v>126</v>
      </c>
      <c r="B490" s="1" t="s">
        <v>2470</v>
      </c>
      <c r="C490" s="1" t="s">
        <v>2471</v>
      </c>
      <c r="D490" s="1" t="s">
        <v>2675</v>
      </c>
      <c r="E490" s="1"/>
      <c r="F490" s="2" t="s">
        <v>1667</v>
      </c>
      <c r="G490" s="1" t="s">
        <v>980</v>
      </c>
      <c r="H490" s="1" t="s">
        <v>2689</v>
      </c>
      <c r="I490" s="1">
        <v>1805</v>
      </c>
      <c r="J490" s="1" t="s">
        <v>3070</v>
      </c>
      <c r="K490" s="1">
        <v>6.6</v>
      </c>
      <c r="L490" s="7">
        <v>0</v>
      </c>
      <c r="M490" s="7">
        <v>0</v>
      </c>
      <c r="N490" s="7">
        <f t="shared" si="34"/>
        <v>0</v>
      </c>
      <c r="O490" s="7">
        <v>6899</v>
      </c>
      <c r="P490" s="13">
        <v>23262</v>
      </c>
      <c r="Q490" s="7">
        <f t="shared" si="35"/>
        <v>30161</v>
      </c>
      <c r="R490" s="14" t="s">
        <v>287</v>
      </c>
    </row>
    <row r="491" spans="1:18">
      <c r="A491" s="52">
        <v>127</v>
      </c>
      <c r="B491" s="1" t="s">
        <v>2470</v>
      </c>
      <c r="C491" s="1" t="s">
        <v>2471</v>
      </c>
      <c r="D491" s="1" t="s">
        <v>2637</v>
      </c>
      <c r="E491" s="1"/>
      <c r="F491" s="2" t="s">
        <v>1667</v>
      </c>
      <c r="G491" s="2" t="s">
        <v>980</v>
      </c>
      <c r="H491" s="1" t="s">
        <v>2690</v>
      </c>
      <c r="I491" s="1">
        <v>50642338</v>
      </c>
      <c r="J491" s="1" t="s">
        <v>3070</v>
      </c>
      <c r="K491" s="1">
        <v>6.6</v>
      </c>
      <c r="L491" s="7">
        <v>0</v>
      </c>
      <c r="M491" s="7">
        <v>0</v>
      </c>
      <c r="N491" s="7">
        <f t="shared" si="34"/>
        <v>0</v>
      </c>
      <c r="O491" s="7">
        <v>6825</v>
      </c>
      <c r="P491" s="13">
        <v>23085</v>
      </c>
      <c r="Q491" s="7">
        <f t="shared" si="35"/>
        <v>29910</v>
      </c>
      <c r="R491" s="14" t="s">
        <v>287</v>
      </c>
    </row>
    <row r="492" spans="1:18">
      <c r="A492" s="52">
        <v>128</v>
      </c>
      <c r="B492" s="1" t="s">
        <v>2470</v>
      </c>
      <c r="C492" s="1" t="s">
        <v>2471</v>
      </c>
      <c r="D492" s="1" t="s">
        <v>2691</v>
      </c>
      <c r="E492" s="1"/>
      <c r="F492" s="2" t="s">
        <v>1667</v>
      </c>
      <c r="G492" s="2" t="s">
        <v>980</v>
      </c>
      <c r="H492" s="1" t="s">
        <v>2692</v>
      </c>
      <c r="I492" s="1">
        <v>1806</v>
      </c>
      <c r="J492" s="1" t="s">
        <v>3070</v>
      </c>
      <c r="K492" s="1">
        <v>6.6</v>
      </c>
      <c r="L492" s="7">
        <v>0</v>
      </c>
      <c r="M492" s="7">
        <v>0</v>
      </c>
      <c r="N492" s="7">
        <f t="shared" si="34"/>
        <v>0</v>
      </c>
      <c r="O492" s="7">
        <v>5679</v>
      </c>
      <c r="P492" s="13">
        <v>16196</v>
      </c>
      <c r="Q492" s="7">
        <f t="shared" si="35"/>
        <v>21875</v>
      </c>
      <c r="R492" s="14" t="s">
        <v>287</v>
      </c>
    </row>
    <row r="493" spans="1:18">
      <c r="A493" s="52">
        <v>129</v>
      </c>
      <c r="B493" s="1" t="s">
        <v>2470</v>
      </c>
      <c r="C493" s="1" t="s">
        <v>2471</v>
      </c>
      <c r="D493" s="1" t="s">
        <v>2693</v>
      </c>
      <c r="E493" s="1"/>
      <c r="F493" s="2" t="s">
        <v>1667</v>
      </c>
      <c r="G493" s="1" t="s">
        <v>980</v>
      </c>
      <c r="H493" s="1" t="s">
        <v>2694</v>
      </c>
      <c r="I493" s="1">
        <v>1790</v>
      </c>
      <c r="J493" s="1" t="s">
        <v>3070</v>
      </c>
      <c r="K493" s="1">
        <v>6.6</v>
      </c>
      <c r="L493" s="7">
        <v>0</v>
      </c>
      <c r="M493" s="7">
        <v>0</v>
      </c>
      <c r="N493" s="7">
        <f t="shared" si="34"/>
        <v>0</v>
      </c>
      <c r="O493" s="7">
        <v>11812</v>
      </c>
      <c r="P493" s="13">
        <v>29671</v>
      </c>
      <c r="Q493" s="7">
        <f t="shared" si="35"/>
        <v>41483</v>
      </c>
      <c r="R493" s="14" t="s">
        <v>287</v>
      </c>
    </row>
    <row r="494" spans="1:18">
      <c r="A494" s="52">
        <v>130</v>
      </c>
      <c r="B494" s="1" t="s">
        <v>2470</v>
      </c>
      <c r="C494" s="1" t="s">
        <v>2471</v>
      </c>
      <c r="D494" s="1" t="s">
        <v>2695</v>
      </c>
      <c r="E494" s="1"/>
      <c r="F494" s="2" t="s">
        <v>1667</v>
      </c>
      <c r="G494" s="2" t="s">
        <v>980</v>
      </c>
      <c r="H494" s="1" t="s">
        <v>2696</v>
      </c>
      <c r="I494" s="1">
        <v>55154</v>
      </c>
      <c r="J494" s="1" t="s">
        <v>3070</v>
      </c>
      <c r="K494" s="1">
        <v>6.6</v>
      </c>
      <c r="L494" s="7">
        <v>0</v>
      </c>
      <c r="M494" s="7">
        <v>0</v>
      </c>
      <c r="N494" s="7">
        <f t="shared" si="34"/>
        <v>0</v>
      </c>
      <c r="O494" s="7">
        <v>4006</v>
      </c>
      <c r="P494" s="13">
        <v>12616</v>
      </c>
      <c r="Q494" s="7">
        <f t="shared" si="35"/>
        <v>16622</v>
      </c>
      <c r="R494" s="14" t="s">
        <v>287</v>
      </c>
    </row>
    <row r="495" spans="1:18">
      <c r="A495" s="52">
        <v>131</v>
      </c>
      <c r="B495" s="1" t="s">
        <v>2470</v>
      </c>
      <c r="C495" s="1" t="s">
        <v>2471</v>
      </c>
      <c r="D495" s="2" t="s">
        <v>2697</v>
      </c>
      <c r="E495" s="1"/>
      <c r="F495" s="2" t="s">
        <v>1667</v>
      </c>
      <c r="G495" s="1" t="s">
        <v>980</v>
      </c>
      <c r="H495" s="1" t="s">
        <v>2698</v>
      </c>
      <c r="I495" s="1">
        <v>1901</v>
      </c>
      <c r="J495" s="1" t="s">
        <v>3070</v>
      </c>
      <c r="K495" s="1">
        <v>6.6</v>
      </c>
      <c r="L495" s="7">
        <v>0</v>
      </c>
      <c r="M495" s="7">
        <v>0</v>
      </c>
      <c r="N495" s="7">
        <f t="shared" si="34"/>
        <v>0</v>
      </c>
      <c r="O495" s="7">
        <v>19873</v>
      </c>
      <c r="P495" s="13">
        <v>71851</v>
      </c>
      <c r="Q495" s="7">
        <f t="shared" si="35"/>
        <v>91724</v>
      </c>
      <c r="R495" s="14" t="s">
        <v>287</v>
      </c>
    </row>
    <row r="496" spans="1:18">
      <c r="A496" s="52">
        <v>132</v>
      </c>
      <c r="B496" s="1" t="s">
        <v>2470</v>
      </c>
      <c r="C496" s="1" t="s">
        <v>2471</v>
      </c>
      <c r="D496" s="2" t="s">
        <v>2675</v>
      </c>
      <c r="E496" s="1"/>
      <c r="F496" s="2" t="s">
        <v>1667</v>
      </c>
      <c r="G496" s="1" t="s">
        <v>980</v>
      </c>
      <c r="H496" s="1" t="s">
        <v>2699</v>
      </c>
      <c r="I496" s="1">
        <v>1870</v>
      </c>
      <c r="J496" s="1" t="s">
        <v>3070</v>
      </c>
      <c r="K496" s="1">
        <v>6.6</v>
      </c>
      <c r="L496" s="7">
        <v>0</v>
      </c>
      <c r="M496" s="7">
        <v>0</v>
      </c>
      <c r="N496" s="7">
        <f t="shared" si="34"/>
        <v>0</v>
      </c>
      <c r="O496" s="7">
        <v>14878</v>
      </c>
      <c r="P496" s="13">
        <v>51447</v>
      </c>
      <c r="Q496" s="7">
        <f t="shared" si="35"/>
        <v>66325</v>
      </c>
      <c r="R496" s="14" t="s">
        <v>287</v>
      </c>
    </row>
    <row r="497" spans="1:18">
      <c r="A497" s="52">
        <v>133</v>
      </c>
      <c r="B497" s="1" t="s">
        <v>2470</v>
      </c>
      <c r="C497" s="1" t="s">
        <v>2471</v>
      </c>
      <c r="D497" s="2" t="s">
        <v>2700</v>
      </c>
      <c r="E497" s="1"/>
      <c r="F497" s="2" t="s">
        <v>1667</v>
      </c>
      <c r="G497" s="1" t="s">
        <v>980</v>
      </c>
      <c r="H497" s="1" t="s">
        <v>2701</v>
      </c>
      <c r="I497" s="2">
        <v>1789</v>
      </c>
      <c r="J497" s="2" t="s">
        <v>3070</v>
      </c>
      <c r="K497" s="1">
        <v>6.6</v>
      </c>
      <c r="L497" s="7">
        <v>0</v>
      </c>
      <c r="M497" s="7">
        <v>0</v>
      </c>
      <c r="N497" s="7">
        <f t="shared" si="34"/>
        <v>0</v>
      </c>
      <c r="O497" s="7">
        <v>4225</v>
      </c>
      <c r="P497" s="13">
        <v>14504</v>
      </c>
      <c r="Q497" s="7">
        <f t="shared" si="35"/>
        <v>18729</v>
      </c>
      <c r="R497" s="14" t="s">
        <v>287</v>
      </c>
    </row>
    <row r="498" spans="1:18">
      <c r="A498" s="52">
        <v>134</v>
      </c>
      <c r="B498" s="1" t="s">
        <v>2470</v>
      </c>
      <c r="C498" s="1" t="s">
        <v>2471</v>
      </c>
      <c r="D498" s="2" t="s">
        <v>2693</v>
      </c>
      <c r="E498" s="1"/>
      <c r="F498" s="2" t="s">
        <v>1667</v>
      </c>
      <c r="G498" s="1" t="s">
        <v>980</v>
      </c>
      <c r="H498" s="1" t="s">
        <v>2702</v>
      </c>
      <c r="I498" s="2">
        <v>1787</v>
      </c>
      <c r="J498" s="2" t="s">
        <v>3070</v>
      </c>
      <c r="K498" s="1">
        <v>6.6</v>
      </c>
      <c r="L498" s="7">
        <v>0</v>
      </c>
      <c r="M498" s="7">
        <v>0</v>
      </c>
      <c r="N498" s="7">
        <f t="shared" si="34"/>
        <v>0</v>
      </c>
      <c r="O498" s="7">
        <v>11853</v>
      </c>
      <c r="P498" s="13">
        <v>27345</v>
      </c>
      <c r="Q498" s="7">
        <f t="shared" si="35"/>
        <v>39198</v>
      </c>
      <c r="R498" s="14" t="s">
        <v>287</v>
      </c>
    </row>
    <row r="499" spans="1:18">
      <c r="A499" s="52">
        <v>135</v>
      </c>
      <c r="B499" s="1" t="s">
        <v>2470</v>
      </c>
      <c r="C499" s="1" t="s">
        <v>2471</v>
      </c>
      <c r="D499" s="2" t="s">
        <v>2703</v>
      </c>
      <c r="E499" s="1"/>
      <c r="F499" s="2" t="s">
        <v>1667</v>
      </c>
      <c r="G499" s="1" t="s">
        <v>980</v>
      </c>
      <c r="H499" s="1" t="s">
        <v>2704</v>
      </c>
      <c r="I499" s="1">
        <v>55065</v>
      </c>
      <c r="J499" s="1" t="s">
        <v>3070</v>
      </c>
      <c r="K499" s="1">
        <v>6.6</v>
      </c>
      <c r="L499" s="7">
        <v>0</v>
      </c>
      <c r="M499" s="7">
        <v>0</v>
      </c>
      <c r="N499" s="7">
        <f t="shared" si="34"/>
        <v>0</v>
      </c>
      <c r="O499" s="7">
        <v>16539</v>
      </c>
      <c r="P499" s="13">
        <v>46941</v>
      </c>
      <c r="Q499" s="7">
        <f t="shared" si="35"/>
        <v>63480</v>
      </c>
      <c r="R499" s="14" t="s">
        <v>287</v>
      </c>
    </row>
    <row r="500" spans="1:18">
      <c r="A500" s="52">
        <v>136</v>
      </c>
      <c r="B500" s="1" t="s">
        <v>2470</v>
      </c>
      <c r="C500" s="1" t="s">
        <v>2471</v>
      </c>
      <c r="D500" s="2" t="s">
        <v>2705</v>
      </c>
      <c r="E500" s="1"/>
      <c r="F500" s="2" t="s">
        <v>1667</v>
      </c>
      <c r="G500" s="1" t="s">
        <v>980</v>
      </c>
      <c r="H500" s="1" t="s">
        <v>2706</v>
      </c>
      <c r="I500" s="1">
        <v>55150</v>
      </c>
      <c r="J500" s="1" t="s">
        <v>3070</v>
      </c>
      <c r="K500" s="1">
        <v>6.6</v>
      </c>
      <c r="L500" s="7">
        <v>0</v>
      </c>
      <c r="M500" s="7">
        <v>0</v>
      </c>
      <c r="N500" s="7">
        <f t="shared" si="34"/>
        <v>0</v>
      </c>
      <c r="O500" s="7">
        <v>8692</v>
      </c>
      <c r="P500" s="13">
        <v>24156</v>
      </c>
      <c r="Q500" s="7">
        <f t="shared" si="35"/>
        <v>32848</v>
      </c>
      <c r="R500" s="14" t="s">
        <v>287</v>
      </c>
    </row>
    <row r="501" spans="1:18">
      <c r="A501" s="52">
        <v>137</v>
      </c>
      <c r="B501" s="1" t="s">
        <v>2470</v>
      </c>
      <c r="C501" s="1" t="s">
        <v>2471</v>
      </c>
      <c r="D501" s="2" t="s">
        <v>2679</v>
      </c>
      <c r="E501" s="1"/>
      <c r="F501" s="2" t="s">
        <v>1667</v>
      </c>
      <c r="G501" s="1" t="s">
        <v>980</v>
      </c>
      <c r="H501" s="1" t="s">
        <v>2707</v>
      </c>
      <c r="I501" s="1">
        <v>55049</v>
      </c>
      <c r="J501" s="1" t="s">
        <v>3070</v>
      </c>
      <c r="K501" s="1">
        <v>6.6</v>
      </c>
      <c r="L501" s="7">
        <v>0</v>
      </c>
      <c r="M501" s="7">
        <v>0</v>
      </c>
      <c r="N501" s="7">
        <f t="shared" si="34"/>
        <v>0</v>
      </c>
      <c r="O501" s="7">
        <v>11519</v>
      </c>
      <c r="P501" s="13">
        <v>36629</v>
      </c>
      <c r="Q501" s="7">
        <f t="shared" si="35"/>
        <v>48148</v>
      </c>
      <c r="R501" s="14" t="s">
        <v>287</v>
      </c>
    </row>
    <row r="502" spans="1:18" s="40" customFormat="1">
      <c r="A502" s="52">
        <v>138</v>
      </c>
      <c r="B502" s="1" t="s">
        <v>2470</v>
      </c>
      <c r="C502" s="1" t="s">
        <v>2471</v>
      </c>
      <c r="D502" s="2" t="s">
        <v>940</v>
      </c>
      <c r="E502" s="1"/>
      <c r="F502" s="2" t="s">
        <v>1667</v>
      </c>
      <c r="G502" s="1" t="s">
        <v>980</v>
      </c>
      <c r="H502" s="1" t="s">
        <v>2708</v>
      </c>
      <c r="I502" s="1">
        <v>6313</v>
      </c>
      <c r="J502" s="1" t="s">
        <v>3070</v>
      </c>
      <c r="K502" s="1">
        <v>6.6</v>
      </c>
      <c r="L502" s="7">
        <v>0</v>
      </c>
      <c r="M502" s="7">
        <v>0</v>
      </c>
      <c r="N502" s="7">
        <f t="shared" si="34"/>
        <v>0</v>
      </c>
      <c r="O502" s="7">
        <v>3483</v>
      </c>
      <c r="P502" s="13">
        <v>11428</v>
      </c>
      <c r="Q502" s="7">
        <f t="shared" si="35"/>
        <v>14911</v>
      </c>
      <c r="R502" s="14" t="s">
        <v>287</v>
      </c>
    </row>
    <row r="503" spans="1:18">
      <c r="A503" s="52">
        <v>139</v>
      </c>
      <c r="B503" s="1" t="s">
        <v>2470</v>
      </c>
      <c r="C503" s="1" t="s">
        <v>2471</v>
      </c>
      <c r="D503" s="2" t="s">
        <v>2709</v>
      </c>
      <c r="E503" s="1"/>
      <c r="F503" s="2" t="s">
        <v>1667</v>
      </c>
      <c r="G503" s="1" t="s">
        <v>980</v>
      </c>
      <c r="H503" s="1" t="s">
        <v>2710</v>
      </c>
      <c r="I503" s="1">
        <v>1797</v>
      </c>
      <c r="J503" s="1" t="s">
        <v>3070</v>
      </c>
      <c r="K503" s="1">
        <v>6.6</v>
      </c>
      <c r="L503" s="7">
        <v>0</v>
      </c>
      <c r="M503" s="7">
        <v>0</v>
      </c>
      <c r="N503" s="7">
        <f t="shared" si="34"/>
        <v>0</v>
      </c>
      <c r="O503" s="7">
        <v>5579</v>
      </c>
      <c r="P503" s="13">
        <v>19886</v>
      </c>
      <c r="Q503" s="7">
        <f t="shared" si="35"/>
        <v>25465</v>
      </c>
      <c r="R503" s="14" t="s">
        <v>287</v>
      </c>
    </row>
    <row r="504" spans="1:18">
      <c r="A504" s="52">
        <v>140</v>
      </c>
      <c r="B504" s="1" t="s">
        <v>2470</v>
      </c>
      <c r="C504" s="1" t="s">
        <v>2471</v>
      </c>
      <c r="D504" s="1" t="s">
        <v>814</v>
      </c>
      <c r="E504" s="1"/>
      <c r="F504" s="2" t="s">
        <v>1667</v>
      </c>
      <c r="G504" s="1" t="s">
        <v>980</v>
      </c>
      <c r="H504" s="1" t="s">
        <v>2711</v>
      </c>
      <c r="I504" s="1">
        <v>1933</v>
      </c>
      <c r="J504" s="1" t="s">
        <v>3070</v>
      </c>
      <c r="K504" s="1">
        <v>40</v>
      </c>
      <c r="L504" s="7">
        <v>0</v>
      </c>
      <c r="M504" s="7">
        <v>0</v>
      </c>
      <c r="N504" s="7">
        <f t="shared" si="34"/>
        <v>0</v>
      </c>
      <c r="O504" s="7">
        <v>32183</v>
      </c>
      <c r="P504" s="13">
        <v>110743</v>
      </c>
      <c r="Q504" s="7">
        <f t="shared" si="35"/>
        <v>142926</v>
      </c>
      <c r="R504" s="14" t="s">
        <v>287</v>
      </c>
    </row>
    <row r="505" spans="1:18">
      <c r="A505" s="52">
        <v>141</v>
      </c>
      <c r="B505" s="1" t="s">
        <v>2470</v>
      </c>
      <c r="C505" s="1" t="s">
        <v>2471</v>
      </c>
      <c r="D505" s="1" t="s">
        <v>2712</v>
      </c>
      <c r="E505" s="1"/>
      <c r="F505" s="2" t="s">
        <v>1667</v>
      </c>
      <c r="G505" s="1" t="s">
        <v>980</v>
      </c>
      <c r="H505" s="1" t="s">
        <v>2713</v>
      </c>
      <c r="I505" s="1">
        <v>1798</v>
      </c>
      <c r="J505" s="1" t="s">
        <v>3070</v>
      </c>
      <c r="K505" s="1">
        <v>6.6</v>
      </c>
      <c r="L505" s="7">
        <v>0</v>
      </c>
      <c r="M505" s="7">
        <v>0</v>
      </c>
      <c r="N505" s="7">
        <f t="shared" si="34"/>
        <v>0</v>
      </c>
      <c r="O505" s="7">
        <v>5223</v>
      </c>
      <c r="P505" s="13">
        <v>18343</v>
      </c>
      <c r="Q505" s="7">
        <f t="shared" si="35"/>
        <v>23566</v>
      </c>
      <c r="R505" s="14" t="s">
        <v>287</v>
      </c>
    </row>
    <row r="506" spans="1:18">
      <c r="A506" s="52">
        <v>142</v>
      </c>
      <c r="B506" s="1" t="s">
        <v>2470</v>
      </c>
      <c r="C506" s="1" t="s">
        <v>2471</v>
      </c>
      <c r="D506" s="1" t="s">
        <v>2675</v>
      </c>
      <c r="E506" s="1"/>
      <c r="F506" s="2" t="s">
        <v>1667</v>
      </c>
      <c r="G506" s="1" t="s">
        <v>980</v>
      </c>
      <c r="H506" s="1" t="s">
        <v>2714</v>
      </c>
      <c r="I506" s="1">
        <v>1802</v>
      </c>
      <c r="J506" s="1" t="s">
        <v>3070</v>
      </c>
      <c r="K506" s="1">
        <v>6.6</v>
      </c>
      <c r="L506" s="7">
        <v>0</v>
      </c>
      <c r="M506" s="7">
        <v>0</v>
      </c>
      <c r="N506" s="7">
        <f t="shared" si="34"/>
        <v>0</v>
      </c>
      <c r="O506" s="7">
        <v>5213</v>
      </c>
      <c r="P506" s="13">
        <v>17355</v>
      </c>
      <c r="Q506" s="7">
        <f t="shared" si="35"/>
        <v>22568</v>
      </c>
      <c r="R506" s="14" t="s">
        <v>287</v>
      </c>
    </row>
    <row r="507" spans="1:18">
      <c r="A507" s="52">
        <v>143</v>
      </c>
      <c r="B507" s="1" t="s">
        <v>2470</v>
      </c>
      <c r="C507" s="1" t="s">
        <v>2471</v>
      </c>
      <c r="D507" s="1" t="s">
        <v>2715</v>
      </c>
      <c r="E507" s="1"/>
      <c r="F507" s="2" t="s">
        <v>1667</v>
      </c>
      <c r="G507" s="1" t="s">
        <v>980</v>
      </c>
      <c r="H507" s="1" t="s">
        <v>2716</v>
      </c>
      <c r="I507" s="1">
        <v>55052</v>
      </c>
      <c r="J507" s="1" t="s">
        <v>3070</v>
      </c>
      <c r="K507" s="1">
        <v>6.6</v>
      </c>
      <c r="L507" s="7">
        <v>0</v>
      </c>
      <c r="M507" s="7">
        <v>0</v>
      </c>
      <c r="N507" s="7">
        <f t="shared" si="34"/>
        <v>0</v>
      </c>
      <c r="O507" s="7">
        <v>15655</v>
      </c>
      <c r="P507" s="13">
        <v>44457</v>
      </c>
      <c r="Q507" s="7">
        <f t="shared" si="35"/>
        <v>60112</v>
      </c>
      <c r="R507" s="14" t="s">
        <v>287</v>
      </c>
    </row>
    <row r="508" spans="1:18">
      <c r="A508" s="52">
        <v>144</v>
      </c>
      <c r="B508" s="1" t="s">
        <v>2470</v>
      </c>
      <c r="C508" s="1" t="s">
        <v>2471</v>
      </c>
      <c r="D508" s="1" t="s">
        <v>1542</v>
      </c>
      <c r="E508" s="1"/>
      <c r="F508" s="2" t="s">
        <v>1667</v>
      </c>
      <c r="G508" s="1" t="s">
        <v>980</v>
      </c>
      <c r="H508" s="1" t="s">
        <v>2717</v>
      </c>
      <c r="I508" s="1">
        <v>55151</v>
      </c>
      <c r="J508" s="1" t="s">
        <v>3070</v>
      </c>
      <c r="K508" s="1">
        <v>6.6</v>
      </c>
      <c r="L508" s="7">
        <v>0</v>
      </c>
      <c r="M508" s="7">
        <v>0</v>
      </c>
      <c r="N508" s="7">
        <f t="shared" si="34"/>
        <v>0</v>
      </c>
      <c r="O508" s="7">
        <v>9307</v>
      </c>
      <c r="P508" s="13">
        <v>30452</v>
      </c>
      <c r="Q508" s="7">
        <f t="shared" si="35"/>
        <v>39759</v>
      </c>
      <c r="R508" s="14" t="s">
        <v>287</v>
      </c>
    </row>
    <row r="509" spans="1:18">
      <c r="A509" s="52">
        <v>145</v>
      </c>
      <c r="B509" s="1" t="s">
        <v>2470</v>
      </c>
      <c r="C509" s="1" t="s">
        <v>2471</v>
      </c>
      <c r="D509" s="1" t="s">
        <v>2718</v>
      </c>
      <c r="E509" s="1"/>
      <c r="F509" s="2" t="s">
        <v>1667</v>
      </c>
      <c r="G509" s="1" t="s">
        <v>980</v>
      </c>
      <c r="H509" s="1" t="s">
        <v>2719</v>
      </c>
      <c r="I509" s="1">
        <v>1829</v>
      </c>
      <c r="J509" s="1" t="s">
        <v>3070</v>
      </c>
      <c r="K509" s="1">
        <v>6.6</v>
      </c>
      <c r="L509" s="7">
        <v>0</v>
      </c>
      <c r="M509" s="7">
        <v>0</v>
      </c>
      <c r="N509" s="7">
        <f t="shared" si="34"/>
        <v>0</v>
      </c>
      <c r="O509" s="7">
        <v>9476</v>
      </c>
      <c r="P509" s="13">
        <v>31800</v>
      </c>
      <c r="Q509" s="7">
        <f t="shared" si="35"/>
        <v>41276</v>
      </c>
      <c r="R509" s="14" t="s">
        <v>287</v>
      </c>
    </row>
    <row r="510" spans="1:18">
      <c r="A510" s="52">
        <v>146</v>
      </c>
      <c r="B510" s="1" t="s">
        <v>2470</v>
      </c>
      <c r="C510" s="1" t="s">
        <v>2471</v>
      </c>
      <c r="D510" s="1" t="s">
        <v>1255</v>
      </c>
      <c r="E510" s="1"/>
      <c r="F510" s="2" t="s">
        <v>1667</v>
      </c>
      <c r="G510" s="1" t="s">
        <v>980</v>
      </c>
      <c r="H510" s="1" t="s">
        <v>2720</v>
      </c>
      <c r="I510" s="1">
        <v>55094</v>
      </c>
      <c r="J510" s="1" t="s">
        <v>3070</v>
      </c>
      <c r="K510" s="1">
        <v>6.6</v>
      </c>
      <c r="L510" s="7">
        <v>0</v>
      </c>
      <c r="M510" s="7">
        <v>0</v>
      </c>
      <c r="N510" s="7">
        <f t="shared" si="34"/>
        <v>0</v>
      </c>
      <c r="O510" s="7">
        <v>16346</v>
      </c>
      <c r="P510" s="13">
        <v>54183</v>
      </c>
      <c r="Q510" s="7">
        <f t="shared" si="35"/>
        <v>70529</v>
      </c>
      <c r="R510" s="14" t="s">
        <v>287</v>
      </c>
    </row>
    <row r="511" spans="1:18">
      <c r="A511" s="52">
        <v>147</v>
      </c>
      <c r="B511" s="1" t="s">
        <v>2470</v>
      </c>
      <c r="C511" s="1" t="s">
        <v>2471</v>
      </c>
      <c r="D511" s="1" t="s">
        <v>2721</v>
      </c>
      <c r="E511" s="1"/>
      <c r="F511" s="2" t="s">
        <v>1667</v>
      </c>
      <c r="G511" s="1" t="s">
        <v>980</v>
      </c>
      <c r="H511" s="1" t="s">
        <v>2722</v>
      </c>
      <c r="I511" s="1">
        <v>55139</v>
      </c>
      <c r="J511" s="1" t="s">
        <v>3070</v>
      </c>
      <c r="K511" s="1">
        <v>6.6</v>
      </c>
      <c r="L511" s="7">
        <v>0</v>
      </c>
      <c r="M511" s="7">
        <v>0</v>
      </c>
      <c r="N511" s="7">
        <f t="shared" si="34"/>
        <v>0</v>
      </c>
      <c r="O511" s="7">
        <v>15390</v>
      </c>
      <c r="P511" s="13">
        <v>40921</v>
      </c>
      <c r="Q511" s="7">
        <f t="shared" si="35"/>
        <v>56311</v>
      </c>
      <c r="R511" s="14" t="s">
        <v>287</v>
      </c>
    </row>
    <row r="512" spans="1:18">
      <c r="A512" s="52">
        <v>148</v>
      </c>
      <c r="B512" s="1" t="s">
        <v>2470</v>
      </c>
      <c r="C512" s="1" t="s">
        <v>2471</v>
      </c>
      <c r="D512" s="1" t="s">
        <v>2723</v>
      </c>
      <c r="E512" s="1"/>
      <c r="F512" s="2" t="s">
        <v>1667</v>
      </c>
      <c r="G512" s="2" t="s">
        <v>980</v>
      </c>
      <c r="H512" s="1" t="s">
        <v>2724</v>
      </c>
      <c r="I512" s="1">
        <v>55104</v>
      </c>
      <c r="J512" s="1" t="s">
        <v>3070</v>
      </c>
      <c r="K512" s="1">
        <v>6.6</v>
      </c>
      <c r="L512" s="7">
        <v>0</v>
      </c>
      <c r="M512" s="7">
        <v>0</v>
      </c>
      <c r="N512" s="7">
        <f t="shared" si="34"/>
        <v>0</v>
      </c>
      <c r="O512" s="7">
        <v>18370</v>
      </c>
      <c r="P512" s="13">
        <v>67458</v>
      </c>
      <c r="Q512" s="7">
        <f>O512+P512</f>
        <v>85828</v>
      </c>
      <c r="R512" s="14" t="s">
        <v>287</v>
      </c>
    </row>
    <row r="513" spans="1:18">
      <c r="A513" s="52">
        <v>149</v>
      </c>
      <c r="B513" s="1" t="s">
        <v>2470</v>
      </c>
      <c r="C513" s="1" t="s">
        <v>2471</v>
      </c>
      <c r="D513" s="2" t="s">
        <v>2725</v>
      </c>
      <c r="E513" s="2"/>
      <c r="F513" s="2" t="s">
        <v>1667</v>
      </c>
      <c r="G513" s="2" t="s">
        <v>980</v>
      </c>
      <c r="H513" s="52" t="s">
        <v>2726</v>
      </c>
      <c r="I513" s="2">
        <v>55102</v>
      </c>
      <c r="J513" s="2" t="s">
        <v>3070</v>
      </c>
      <c r="K513" s="1">
        <v>6.6</v>
      </c>
      <c r="L513" s="7">
        <v>0</v>
      </c>
      <c r="M513" s="7">
        <v>0</v>
      </c>
      <c r="N513" s="7">
        <f t="shared" si="34"/>
        <v>0</v>
      </c>
      <c r="O513" s="7">
        <v>11977</v>
      </c>
      <c r="P513" s="13">
        <v>32980</v>
      </c>
      <c r="Q513" s="7">
        <f t="shared" ref="Q513:Q560" si="36">O513+P513</f>
        <v>44957</v>
      </c>
      <c r="R513" s="14" t="s">
        <v>287</v>
      </c>
    </row>
    <row r="514" spans="1:18">
      <c r="A514" s="52">
        <v>150</v>
      </c>
      <c r="B514" s="1" t="s">
        <v>2470</v>
      </c>
      <c r="C514" s="1" t="s">
        <v>2471</v>
      </c>
      <c r="D514" s="1" t="s">
        <v>2727</v>
      </c>
      <c r="E514" s="1"/>
      <c r="F514" s="2" t="s">
        <v>1667</v>
      </c>
      <c r="G514" s="1" t="s">
        <v>980</v>
      </c>
      <c r="H514" s="1" t="s">
        <v>2728</v>
      </c>
      <c r="I514" s="1">
        <v>55106</v>
      </c>
      <c r="J514" s="1" t="s">
        <v>3070</v>
      </c>
      <c r="K514" s="1">
        <v>6.6</v>
      </c>
      <c r="L514" s="7">
        <v>0</v>
      </c>
      <c r="M514" s="7">
        <v>0</v>
      </c>
      <c r="N514" s="7">
        <f t="shared" si="34"/>
        <v>0</v>
      </c>
      <c r="O514" s="7">
        <v>11780</v>
      </c>
      <c r="P514" s="13">
        <v>33302</v>
      </c>
      <c r="Q514" s="7">
        <f t="shared" si="36"/>
        <v>45082</v>
      </c>
      <c r="R514" s="14" t="s">
        <v>287</v>
      </c>
    </row>
    <row r="515" spans="1:18">
      <c r="A515" s="52">
        <v>151</v>
      </c>
      <c r="B515" s="1" t="s">
        <v>2470</v>
      </c>
      <c r="C515" s="1" t="s">
        <v>2471</v>
      </c>
      <c r="D515" s="1" t="s">
        <v>2729</v>
      </c>
      <c r="E515" s="1"/>
      <c r="F515" s="2" t="s">
        <v>1667</v>
      </c>
      <c r="G515" s="2" t="s">
        <v>980</v>
      </c>
      <c r="H515" s="1" t="s">
        <v>2730</v>
      </c>
      <c r="I515" s="1">
        <v>1786</v>
      </c>
      <c r="J515" s="1" t="s">
        <v>3070</v>
      </c>
      <c r="K515" s="1">
        <v>6.6</v>
      </c>
      <c r="L515" s="7">
        <v>0</v>
      </c>
      <c r="M515" s="7">
        <v>0</v>
      </c>
      <c r="N515" s="7">
        <f t="shared" si="34"/>
        <v>0</v>
      </c>
      <c r="O515" s="7">
        <v>9223</v>
      </c>
      <c r="P515" s="13">
        <v>25228</v>
      </c>
      <c r="Q515" s="7">
        <f t="shared" si="36"/>
        <v>34451</v>
      </c>
      <c r="R515" s="14" t="s">
        <v>287</v>
      </c>
    </row>
    <row r="516" spans="1:18">
      <c r="A516" s="52">
        <v>152</v>
      </c>
      <c r="B516" s="1" t="s">
        <v>2470</v>
      </c>
      <c r="C516" s="1" t="s">
        <v>2471</v>
      </c>
      <c r="D516" s="1" t="s">
        <v>2731</v>
      </c>
      <c r="E516" s="1"/>
      <c r="F516" s="2" t="s">
        <v>1667</v>
      </c>
      <c r="G516" s="2" t="s">
        <v>980</v>
      </c>
      <c r="H516" s="1" t="s">
        <v>2732</v>
      </c>
      <c r="I516" s="1">
        <v>1832</v>
      </c>
      <c r="J516" s="1" t="s">
        <v>3070</v>
      </c>
      <c r="K516" s="1">
        <v>6.6</v>
      </c>
      <c r="L516" s="7">
        <v>0</v>
      </c>
      <c r="M516" s="7">
        <v>0</v>
      </c>
      <c r="N516" s="7">
        <f t="shared" si="34"/>
        <v>0</v>
      </c>
      <c r="O516" s="7">
        <v>11079</v>
      </c>
      <c r="P516" s="13">
        <v>30809</v>
      </c>
      <c r="Q516" s="7">
        <f t="shared" si="36"/>
        <v>41888</v>
      </c>
      <c r="R516" s="14" t="s">
        <v>287</v>
      </c>
    </row>
    <row r="517" spans="1:18">
      <c r="A517" s="52">
        <v>153</v>
      </c>
      <c r="B517" s="1" t="s">
        <v>2470</v>
      </c>
      <c r="C517" s="1" t="s">
        <v>2471</v>
      </c>
      <c r="D517" s="1" t="s">
        <v>2666</v>
      </c>
      <c r="E517" s="1"/>
      <c r="F517" s="2" t="s">
        <v>1667</v>
      </c>
      <c r="G517" s="2" t="s">
        <v>980</v>
      </c>
      <c r="H517" s="1" t="s">
        <v>2733</v>
      </c>
      <c r="I517" s="1">
        <v>1831</v>
      </c>
      <c r="J517" s="1" t="s">
        <v>3070</v>
      </c>
      <c r="K517" s="1">
        <v>6.6</v>
      </c>
      <c r="L517" s="7">
        <v>0</v>
      </c>
      <c r="M517" s="7">
        <v>0</v>
      </c>
      <c r="N517" s="7">
        <f t="shared" si="34"/>
        <v>0</v>
      </c>
      <c r="O517" s="7">
        <v>18088</v>
      </c>
      <c r="P517" s="13">
        <v>61706</v>
      </c>
      <c r="Q517" s="7">
        <f t="shared" si="36"/>
        <v>79794</v>
      </c>
      <c r="R517" s="14" t="s">
        <v>287</v>
      </c>
    </row>
    <row r="518" spans="1:18">
      <c r="A518" s="52">
        <v>154</v>
      </c>
      <c r="B518" s="1" t="s">
        <v>2470</v>
      </c>
      <c r="C518" s="1" t="s">
        <v>2471</v>
      </c>
      <c r="D518" s="1" t="s">
        <v>2734</v>
      </c>
      <c r="E518" s="1"/>
      <c r="F518" s="2" t="s">
        <v>1667</v>
      </c>
      <c r="G518" s="2" t="s">
        <v>980</v>
      </c>
      <c r="H518" s="1" t="s">
        <v>2735</v>
      </c>
      <c r="I518" s="1">
        <v>1905</v>
      </c>
      <c r="J518" s="1" t="s">
        <v>3070</v>
      </c>
      <c r="K518" s="1">
        <v>6.6</v>
      </c>
      <c r="L518" s="7">
        <v>0</v>
      </c>
      <c r="M518" s="7">
        <v>0</v>
      </c>
      <c r="N518" s="7">
        <f t="shared" si="34"/>
        <v>0</v>
      </c>
      <c r="O518" s="7">
        <v>10590</v>
      </c>
      <c r="P518" s="13">
        <v>36344</v>
      </c>
      <c r="Q518" s="7">
        <f t="shared" si="36"/>
        <v>46934</v>
      </c>
      <c r="R518" s="14" t="s">
        <v>287</v>
      </c>
    </row>
    <row r="519" spans="1:18">
      <c r="A519" s="52">
        <v>155</v>
      </c>
      <c r="B519" s="1" t="s">
        <v>2470</v>
      </c>
      <c r="C519" s="1" t="s">
        <v>2471</v>
      </c>
      <c r="D519" s="1" t="s">
        <v>2736</v>
      </c>
      <c r="E519" s="1"/>
      <c r="F519" s="2" t="s">
        <v>1667</v>
      </c>
      <c r="G519" s="2" t="s">
        <v>980</v>
      </c>
      <c r="H519" s="1" t="s">
        <v>2737</v>
      </c>
      <c r="I519" s="1">
        <v>1803</v>
      </c>
      <c r="J519" s="1" t="s">
        <v>3070</v>
      </c>
      <c r="K519" s="1">
        <v>6.6</v>
      </c>
      <c r="L519" s="7">
        <v>0</v>
      </c>
      <c r="M519" s="7">
        <v>0</v>
      </c>
      <c r="N519" s="7">
        <f t="shared" si="34"/>
        <v>0</v>
      </c>
      <c r="O519" s="7">
        <v>3052</v>
      </c>
      <c r="P519" s="13">
        <v>9914</v>
      </c>
      <c r="Q519" s="7">
        <f t="shared" si="36"/>
        <v>12966</v>
      </c>
      <c r="R519" s="14" t="s">
        <v>287</v>
      </c>
    </row>
    <row r="520" spans="1:18">
      <c r="A520" s="52">
        <v>156</v>
      </c>
      <c r="B520" s="1" t="s">
        <v>2470</v>
      </c>
      <c r="C520" s="1" t="s">
        <v>2471</v>
      </c>
      <c r="D520" s="1" t="s">
        <v>2738</v>
      </c>
      <c r="E520" s="1"/>
      <c r="F520" s="2" t="s">
        <v>1667</v>
      </c>
      <c r="G520" s="2" t="s">
        <v>980</v>
      </c>
      <c r="H520" s="1" t="s">
        <v>2739</v>
      </c>
      <c r="I520" s="1">
        <v>1899</v>
      </c>
      <c r="J520" s="1" t="s">
        <v>3070</v>
      </c>
      <c r="K520" s="1">
        <v>6.6</v>
      </c>
      <c r="L520" s="7">
        <v>0</v>
      </c>
      <c r="M520" s="7">
        <v>0</v>
      </c>
      <c r="N520" s="7">
        <f t="shared" si="34"/>
        <v>0</v>
      </c>
      <c r="O520" s="7">
        <v>1579</v>
      </c>
      <c r="P520" s="13">
        <v>5544</v>
      </c>
      <c r="Q520" s="7">
        <f t="shared" si="36"/>
        <v>7123</v>
      </c>
      <c r="R520" s="14" t="s">
        <v>287</v>
      </c>
    </row>
    <row r="521" spans="1:18">
      <c r="A521" s="52">
        <v>157</v>
      </c>
      <c r="B521" s="1" t="s">
        <v>2470</v>
      </c>
      <c r="C521" s="1" t="s">
        <v>2471</v>
      </c>
      <c r="D521" s="1" t="s">
        <v>2740</v>
      </c>
      <c r="E521" s="1"/>
      <c r="F521" s="2" t="s">
        <v>1667</v>
      </c>
      <c r="G521" s="2" t="s">
        <v>980</v>
      </c>
      <c r="H521" s="1" t="s">
        <v>2741</v>
      </c>
      <c r="I521" s="1">
        <v>55153</v>
      </c>
      <c r="J521" s="1" t="s">
        <v>3070</v>
      </c>
      <c r="K521" s="1">
        <v>6.6</v>
      </c>
      <c r="L521" s="7">
        <v>0</v>
      </c>
      <c r="M521" s="7">
        <v>0</v>
      </c>
      <c r="N521" s="7">
        <f t="shared" si="34"/>
        <v>0</v>
      </c>
      <c r="O521" s="7">
        <v>2379</v>
      </c>
      <c r="P521" s="13">
        <v>7903</v>
      </c>
      <c r="Q521" s="7">
        <f t="shared" si="36"/>
        <v>10282</v>
      </c>
      <c r="R521" s="14" t="s">
        <v>287</v>
      </c>
    </row>
    <row r="522" spans="1:18">
      <c r="A522" s="52">
        <v>158</v>
      </c>
      <c r="B522" s="1" t="s">
        <v>2470</v>
      </c>
      <c r="C522" s="1" t="s">
        <v>2471</v>
      </c>
      <c r="D522" s="1" t="s">
        <v>2675</v>
      </c>
      <c r="E522" s="1"/>
      <c r="F522" s="2" t="s">
        <v>1667</v>
      </c>
      <c r="G522" s="2" t="s">
        <v>980</v>
      </c>
      <c r="H522" s="1" t="s">
        <v>2742</v>
      </c>
      <c r="I522" s="1">
        <v>1801</v>
      </c>
      <c r="J522" s="1" t="s">
        <v>3070</v>
      </c>
      <c r="K522" s="1">
        <v>6.6</v>
      </c>
      <c r="L522" s="7">
        <v>0</v>
      </c>
      <c r="M522" s="7">
        <v>0</v>
      </c>
      <c r="N522" s="7">
        <f t="shared" si="34"/>
        <v>0</v>
      </c>
      <c r="O522" s="7">
        <v>4606</v>
      </c>
      <c r="P522" s="13">
        <v>15480</v>
      </c>
      <c r="Q522" s="7">
        <f t="shared" si="36"/>
        <v>20086</v>
      </c>
      <c r="R522" s="14" t="s">
        <v>287</v>
      </c>
    </row>
    <row r="523" spans="1:18">
      <c r="A523" s="52">
        <v>159</v>
      </c>
      <c r="B523" s="1" t="s">
        <v>2470</v>
      </c>
      <c r="C523" s="1" t="s">
        <v>2471</v>
      </c>
      <c r="D523" s="1" t="s">
        <v>2743</v>
      </c>
      <c r="E523" s="1"/>
      <c r="F523" s="2" t="s">
        <v>1667</v>
      </c>
      <c r="G523" s="2" t="s">
        <v>980</v>
      </c>
      <c r="H523" s="1" t="s">
        <v>2744</v>
      </c>
      <c r="I523" s="1">
        <v>1871</v>
      </c>
      <c r="J523" s="1" t="s">
        <v>3070</v>
      </c>
      <c r="K523" s="1">
        <v>6.6</v>
      </c>
      <c r="L523" s="7">
        <v>0</v>
      </c>
      <c r="M523" s="7">
        <v>0</v>
      </c>
      <c r="N523" s="7">
        <f t="shared" si="34"/>
        <v>0</v>
      </c>
      <c r="O523" s="7">
        <v>4373</v>
      </c>
      <c r="P523" s="13">
        <v>14728</v>
      </c>
      <c r="Q523" s="7">
        <f t="shared" si="36"/>
        <v>19101</v>
      </c>
      <c r="R523" s="14" t="s">
        <v>287</v>
      </c>
    </row>
    <row r="524" spans="1:18">
      <c r="A524" s="52">
        <v>160</v>
      </c>
      <c r="B524" s="1" t="s">
        <v>2470</v>
      </c>
      <c r="C524" s="1" t="s">
        <v>2471</v>
      </c>
      <c r="D524" s="1" t="s">
        <v>1435</v>
      </c>
      <c r="E524" s="1"/>
      <c r="F524" s="2" t="s">
        <v>1667</v>
      </c>
      <c r="G524" s="2" t="s">
        <v>980</v>
      </c>
      <c r="H524" s="1" t="s">
        <v>2745</v>
      </c>
      <c r="I524" s="1">
        <v>55103</v>
      </c>
      <c r="J524" s="1" t="s">
        <v>3070</v>
      </c>
      <c r="K524" s="1">
        <v>6.6</v>
      </c>
      <c r="L524" s="7">
        <v>0</v>
      </c>
      <c r="M524" s="7">
        <v>0</v>
      </c>
      <c r="N524" s="7">
        <f t="shared" si="34"/>
        <v>0</v>
      </c>
      <c r="O524" s="7">
        <v>3955</v>
      </c>
      <c r="P524" s="13">
        <v>13630</v>
      </c>
      <c r="Q524" s="7">
        <f t="shared" si="36"/>
        <v>17585</v>
      </c>
      <c r="R524" s="14" t="s">
        <v>287</v>
      </c>
    </row>
    <row r="525" spans="1:18">
      <c r="A525" s="52">
        <v>161</v>
      </c>
      <c r="B525" s="1" t="s">
        <v>2470</v>
      </c>
      <c r="C525" s="1" t="s">
        <v>2471</v>
      </c>
      <c r="D525" s="2" t="s">
        <v>2746</v>
      </c>
      <c r="E525" s="1"/>
      <c r="F525" s="2" t="s">
        <v>1667</v>
      </c>
      <c r="G525" s="1" t="s">
        <v>980</v>
      </c>
      <c r="H525" s="1" t="s">
        <v>2747</v>
      </c>
      <c r="I525" s="1">
        <v>1874</v>
      </c>
      <c r="J525" s="1" t="s">
        <v>3070</v>
      </c>
      <c r="K525" s="1">
        <v>6.6</v>
      </c>
      <c r="L525" s="7">
        <v>0</v>
      </c>
      <c r="M525" s="7">
        <v>0</v>
      </c>
      <c r="N525" s="7">
        <f t="shared" si="34"/>
        <v>0</v>
      </c>
      <c r="O525" s="7">
        <v>872</v>
      </c>
      <c r="P525" s="13">
        <v>2980</v>
      </c>
      <c r="Q525" s="7">
        <f t="shared" si="36"/>
        <v>3852</v>
      </c>
      <c r="R525" s="14" t="s">
        <v>287</v>
      </c>
    </row>
    <row r="526" spans="1:18">
      <c r="A526" s="52">
        <v>162</v>
      </c>
      <c r="B526" s="1" t="s">
        <v>2470</v>
      </c>
      <c r="C526" s="1" t="s">
        <v>2471</v>
      </c>
      <c r="D526" s="1" t="s">
        <v>2748</v>
      </c>
      <c r="E526" s="1"/>
      <c r="F526" s="2" t="s">
        <v>1667</v>
      </c>
      <c r="G526" s="2" t="s">
        <v>980</v>
      </c>
      <c r="H526" s="1" t="s">
        <v>2749</v>
      </c>
      <c r="I526" s="1">
        <v>55142</v>
      </c>
      <c r="J526" s="1" t="s">
        <v>3070</v>
      </c>
      <c r="K526" s="1">
        <v>6.6</v>
      </c>
      <c r="L526" s="7">
        <v>0</v>
      </c>
      <c r="M526" s="7">
        <v>0</v>
      </c>
      <c r="N526" s="7">
        <f t="shared" ref="N526:N560" si="37">L526+M526</f>
        <v>0</v>
      </c>
      <c r="O526" s="7">
        <v>153</v>
      </c>
      <c r="P526" s="13">
        <v>532</v>
      </c>
      <c r="Q526" s="7">
        <f t="shared" si="36"/>
        <v>685</v>
      </c>
      <c r="R526" s="14" t="s">
        <v>287</v>
      </c>
    </row>
    <row r="527" spans="1:18">
      <c r="A527" s="52">
        <v>163</v>
      </c>
      <c r="B527" s="1" t="s">
        <v>2470</v>
      </c>
      <c r="C527" s="1" t="s">
        <v>2471</v>
      </c>
      <c r="D527" s="1" t="s">
        <v>2750</v>
      </c>
      <c r="E527" s="1"/>
      <c r="F527" s="2" t="s">
        <v>1667</v>
      </c>
      <c r="G527" s="2" t="s">
        <v>980</v>
      </c>
      <c r="H527" s="1" t="s">
        <v>2751</v>
      </c>
      <c r="I527" s="1">
        <v>55138</v>
      </c>
      <c r="J527" s="1" t="s">
        <v>3070</v>
      </c>
      <c r="K527" s="1">
        <v>6.6</v>
      </c>
      <c r="L527" s="7">
        <v>0</v>
      </c>
      <c r="M527" s="7">
        <v>0</v>
      </c>
      <c r="N527" s="7">
        <f t="shared" si="37"/>
        <v>0</v>
      </c>
      <c r="O527" s="7">
        <v>11642</v>
      </c>
      <c r="P527" s="13">
        <v>33847</v>
      </c>
      <c r="Q527" s="7">
        <f t="shared" si="36"/>
        <v>45489</v>
      </c>
      <c r="R527" s="14" t="s">
        <v>287</v>
      </c>
    </row>
    <row r="528" spans="1:18">
      <c r="A528" s="52">
        <v>164</v>
      </c>
      <c r="B528" s="1" t="s">
        <v>2470</v>
      </c>
      <c r="C528" s="1" t="s">
        <v>2471</v>
      </c>
      <c r="D528" s="2" t="s">
        <v>2693</v>
      </c>
      <c r="E528" s="2"/>
      <c r="F528" s="2" t="s">
        <v>1667</v>
      </c>
      <c r="G528" s="2" t="s">
        <v>980</v>
      </c>
      <c r="H528" s="1" t="s">
        <v>2752</v>
      </c>
      <c r="I528" s="2">
        <v>55152</v>
      </c>
      <c r="J528" s="2" t="s">
        <v>3070</v>
      </c>
      <c r="K528" s="1">
        <v>6.6</v>
      </c>
      <c r="L528" s="7">
        <v>0</v>
      </c>
      <c r="M528" s="7">
        <v>0</v>
      </c>
      <c r="N528" s="7">
        <f t="shared" si="37"/>
        <v>0</v>
      </c>
      <c r="O528" s="7">
        <v>12094</v>
      </c>
      <c r="P528" s="13">
        <v>42656</v>
      </c>
      <c r="Q528" s="7">
        <f t="shared" si="36"/>
        <v>54750</v>
      </c>
      <c r="R528" s="14" t="s">
        <v>287</v>
      </c>
    </row>
    <row r="529" spans="1:18">
      <c r="A529" s="52">
        <v>165</v>
      </c>
      <c r="B529" s="1" t="s">
        <v>2470</v>
      </c>
      <c r="C529" s="1" t="s">
        <v>2471</v>
      </c>
      <c r="D529" s="1" t="s">
        <v>2703</v>
      </c>
      <c r="E529" s="1"/>
      <c r="F529" s="2" t="s">
        <v>1667</v>
      </c>
      <c r="G529" s="2" t="s">
        <v>980</v>
      </c>
      <c r="H529" s="1" t="s">
        <v>2753</v>
      </c>
      <c r="I529" s="1">
        <v>55069</v>
      </c>
      <c r="J529" s="1" t="s">
        <v>3070</v>
      </c>
      <c r="K529" s="1">
        <v>6.6</v>
      </c>
      <c r="L529" s="7">
        <v>0</v>
      </c>
      <c r="M529" s="7">
        <v>0</v>
      </c>
      <c r="N529" s="7">
        <f t="shared" si="37"/>
        <v>0</v>
      </c>
      <c r="O529" s="7">
        <v>1004</v>
      </c>
      <c r="P529" s="13">
        <v>4098</v>
      </c>
      <c r="Q529" s="7">
        <f t="shared" si="36"/>
        <v>5102</v>
      </c>
      <c r="R529" s="14" t="s">
        <v>287</v>
      </c>
    </row>
    <row r="530" spans="1:18">
      <c r="A530" s="52">
        <v>166</v>
      </c>
      <c r="B530" s="1" t="s">
        <v>2470</v>
      </c>
      <c r="C530" s="1" t="s">
        <v>2471</v>
      </c>
      <c r="D530" s="1" t="s">
        <v>2754</v>
      </c>
      <c r="E530" s="1"/>
      <c r="F530" s="2" t="s">
        <v>1667</v>
      </c>
      <c r="G530" s="2" t="s">
        <v>980</v>
      </c>
      <c r="H530" s="1" t="s">
        <v>2755</v>
      </c>
      <c r="I530" s="1">
        <v>6438</v>
      </c>
      <c r="J530" s="1" t="s">
        <v>3070</v>
      </c>
      <c r="K530" s="1">
        <v>6.6</v>
      </c>
      <c r="L530" s="7">
        <v>0</v>
      </c>
      <c r="M530" s="7">
        <v>0</v>
      </c>
      <c r="N530" s="7">
        <f t="shared" si="37"/>
        <v>0</v>
      </c>
      <c r="O530" s="7">
        <v>9742</v>
      </c>
      <c r="P530" s="13">
        <v>26536</v>
      </c>
      <c r="Q530" s="7">
        <f t="shared" si="36"/>
        <v>36278</v>
      </c>
      <c r="R530" s="14" t="s">
        <v>287</v>
      </c>
    </row>
    <row r="531" spans="1:18">
      <c r="A531" s="52">
        <v>167</v>
      </c>
      <c r="B531" s="1" t="s">
        <v>2470</v>
      </c>
      <c r="C531" s="1" t="s">
        <v>2471</v>
      </c>
      <c r="D531" s="2" t="s">
        <v>940</v>
      </c>
      <c r="E531" s="1"/>
      <c r="F531" s="2" t="s">
        <v>1667</v>
      </c>
      <c r="G531" s="2" t="s">
        <v>980</v>
      </c>
      <c r="H531" s="1" t="s">
        <v>2756</v>
      </c>
      <c r="I531" s="1">
        <v>6314</v>
      </c>
      <c r="J531" s="1" t="s">
        <v>3070</v>
      </c>
      <c r="K531" s="1">
        <v>6.6</v>
      </c>
      <c r="L531" s="7">
        <v>0</v>
      </c>
      <c r="M531" s="7">
        <v>0</v>
      </c>
      <c r="N531" s="7">
        <f t="shared" si="37"/>
        <v>0</v>
      </c>
      <c r="O531" s="7">
        <v>4977</v>
      </c>
      <c r="P531" s="13">
        <v>17127</v>
      </c>
      <c r="Q531" s="7">
        <f t="shared" si="36"/>
        <v>22104</v>
      </c>
      <c r="R531" s="14" t="s">
        <v>287</v>
      </c>
    </row>
    <row r="532" spans="1:18">
      <c r="A532" s="52">
        <v>168</v>
      </c>
      <c r="B532" s="1" t="s">
        <v>2470</v>
      </c>
      <c r="C532" s="1" t="s">
        <v>2471</v>
      </c>
      <c r="D532" s="2" t="s">
        <v>2757</v>
      </c>
      <c r="E532" s="1"/>
      <c r="F532" s="2" t="s">
        <v>1667</v>
      </c>
      <c r="G532" s="2" t="s">
        <v>980</v>
      </c>
      <c r="H532" s="1" t="s">
        <v>2758</v>
      </c>
      <c r="I532" s="1">
        <v>55051</v>
      </c>
      <c r="J532" s="1" t="s">
        <v>3070</v>
      </c>
      <c r="K532" s="1">
        <v>6.6</v>
      </c>
      <c r="L532" s="7">
        <v>0</v>
      </c>
      <c r="M532" s="7">
        <v>0</v>
      </c>
      <c r="N532" s="7">
        <f t="shared" si="37"/>
        <v>0</v>
      </c>
      <c r="O532" s="7">
        <v>6896</v>
      </c>
      <c r="P532" s="13">
        <v>19267</v>
      </c>
      <c r="Q532" s="7">
        <f t="shared" si="36"/>
        <v>26163</v>
      </c>
      <c r="R532" s="14" t="s">
        <v>287</v>
      </c>
    </row>
    <row r="533" spans="1:18">
      <c r="A533" s="52">
        <v>169</v>
      </c>
      <c r="B533" s="1" t="s">
        <v>2470</v>
      </c>
      <c r="C533" s="1" t="s">
        <v>2471</v>
      </c>
      <c r="D533" s="2" t="s">
        <v>2759</v>
      </c>
      <c r="E533" s="1"/>
      <c r="F533" s="2" t="s">
        <v>1667</v>
      </c>
      <c r="G533" s="2" t="s">
        <v>980</v>
      </c>
      <c r="H533" s="1" t="s">
        <v>2760</v>
      </c>
      <c r="I533" s="1">
        <v>55050</v>
      </c>
      <c r="J533" s="1" t="s">
        <v>3070</v>
      </c>
      <c r="K533" s="1">
        <v>6.6</v>
      </c>
      <c r="L533" s="7">
        <v>0</v>
      </c>
      <c r="M533" s="7">
        <v>0</v>
      </c>
      <c r="N533" s="7">
        <f t="shared" si="37"/>
        <v>0</v>
      </c>
      <c r="O533" s="7">
        <v>2467</v>
      </c>
      <c r="P533" s="13">
        <v>8466</v>
      </c>
      <c r="Q533" s="7">
        <f t="shared" si="36"/>
        <v>10933</v>
      </c>
      <c r="R533" s="14" t="s">
        <v>287</v>
      </c>
    </row>
    <row r="534" spans="1:18">
      <c r="A534" s="52">
        <v>170</v>
      </c>
      <c r="B534" s="1" t="s">
        <v>2470</v>
      </c>
      <c r="C534" s="1" t="s">
        <v>2471</v>
      </c>
      <c r="D534" s="2" t="s">
        <v>2761</v>
      </c>
      <c r="E534" s="1"/>
      <c r="F534" s="2" t="s">
        <v>1667</v>
      </c>
      <c r="G534" s="1" t="s">
        <v>980</v>
      </c>
      <c r="H534" s="1" t="s">
        <v>2762</v>
      </c>
      <c r="I534" s="1">
        <v>55174</v>
      </c>
      <c r="J534" s="1" t="s">
        <v>3070</v>
      </c>
      <c r="K534" s="1">
        <v>6.6</v>
      </c>
      <c r="L534" s="7">
        <v>0</v>
      </c>
      <c r="M534" s="7">
        <v>0</v>
      </c>
      <c r="N534" s="7">
        <f t="shared" si="37"/>
        <v>0</v>
      </c>
      <c r="O534" s="7">
        <v>4327</v>
      </c>
      <c r="P534" s="13">
        <v>14683</v>
      </c>
      <c r="Q534" s="7">
        <f t="shared" si="36"/>
        <v>19010</v>
      </c>
      <c r="R534" s="14" t="s">
        <v>287</v>
      </c>
    </row>
    <row r="535" spans="1:18">
      <c r="A535" s="52">
        <v>171</v>
      </c>
      <c r="B535" s="1" t="s">
        <v>2470</v>
      </c>
      <c r="C535" s="1" t="s">
        <v>2471</v>
      </c>
      <c r="D535" s="2" t="s">
        <v>2763</v>
      </c>
      <c r="E535" s="1"/>
      <c r="F535" s="2" t="s">
        <v>1667</v>
      </c>
      <c r="G535" s="1" t="s">
        <v>980</v>
      </c>
      <c r="H535" s="1" t="s">
        <v>2764</v>
      </c>
      <c r="I535" s="1">
        <v>55176</v>
      </c>
      <c r="J535" s="1" t="s">
        <v>3070</v>
      </c>
      <c r="K535" s="1">
        <v>6.6</v>
      </c>
      <c r="L535" s="7">
        <v>0</v>
      </c>
      <c r="M535" s="7">
        <v>0</v>
      </c>
      <c r="N535" s="7">
        <f t="shared" si="37"/>
        <v>0</v>
      </c>
      <c r="O535" s="7">
        <v>5500</v>
      </c>
      <c r="P535" s="13">
        <v>19331</v>
      </c>
      <c r="Q535" s="7">
        <f t="shared" si="36"/>
        <v>24831</v>
      </c>
      <c r="R535" s="14" t="s">
        <v>287</v>
      </c>
    </row>
    <row r="536" spans="1:18">
      <c r="A536" s="52">
        <v>172</v>
      </c>
      <c r="B536" s="1" t="s">
        <v>2470</v>
      </c>
      <c r="C536" s="1" t="s">
        <v>2471</v>
      </c>
      <c r="D536" s="1" t="s">
        <v>2765</v>
      </c>
      <c r="E536" s="1"/>
      <c r="F536" s="2" t="s">
        <v>1667</v>
      </c>
      <c r="G536" s="2" t="s">
        <v>980</v>
      </c>
      <c r="H536" s="1" t="s">
        <v>2766</v>
      </c>
      <c r="I536" s="1">
        <v>55178</v>
      </c>
      <c r="J536" s="1" t="s">
        <v>3070</v>
      </c>
      <c r="K536" s="1">
        <v>6.6</v>
      </c>
      <c r="L536" s="7">
        <v>0</v>
      </c>
      <c r="M536" s="7">
        <v>0</v>
      </c>
      <c r="N536" s="7">
        <f t="shared" si="37"/>
        <v>0</v>
      </c>
      <c r="O536" s="7">
        <v>5188</v>
      </c>
      <c r="P536" s="13">
        <v>14599</v>
      </c>
      <c r="Q536" s="7">
        <f t="shared" si="36"/>
        <v>19787</v>
      </c>
      <c r="R536" s="14" t="s">
        <v>287</v>
      </c>
    </row>
    <row r="537" spans="1:18">
      <c r="A537" s="52">
        <v>173</v>
      </c>
      <c r="B537" s="1" t="s">
        <v>2470</v>
      </c>
      <c r="C537" s="1" t="s">
        <v>2471</v>
      </c>
      <c r="D537" s="2" t="s">
        <v>2767</v>
      </c>
      <c r="E537" s="1"/>
      <c r="F537" s="2" t="s">
        <v>1667</v>
      </c>
      <c r="G537" s="1" t="s">
        <v>980</v>
      </c>
      <c r="H537" s="1" t="s">
        <v>2768</v>
      </c>
      <c r="I537" s="1">
        <v>55133</v>
      </c>
      <c r="J537" s="1" t="s">
        <v>3070</v>
      </c>
      <c r="K537" s="1">
        <v>6.6</v>
      </c>
      <c r="L537" s="7">
        <v>0</v>
      </c>
      <c r="M537" s="7">
        <v>0</v>
      </c>
      <c r="N537" s="7">
        <f t="shared" si="37"/>
        <v>0</v>
      </c>
      <c r="O537" s="7">
        <v>5836</v>
      </c>
      <c r="P537" s="13">
        <v>18734</v>
      </c>
      <c r="Q537" s="7">
        <f t="shared" si="36"/>
        <v>24570</v>
      </c>
      <c r="R537" s="14" t="s">
        <v>287</v>
      </c>
    </row>
    <row r="538" spans="1:18">
      <c r="A538" s="52">
        <v>174</v>
      </c>
      <c r="B538" s="1" t="s">
        <v>2470</v>
      </c>
      <c r="C538" s="1" t="s">
        <v>2471</v>
      </c>
      <c r="D538" s="1" t="s">
        <v>2769</v>
      </c>
      <c r="E538" s="1"/>
      <c r="F538" s="2" t="s">
        <v>1667</v>
      </c>
      <c r="G538" s="1" t="s">
        <v>980</v>
      </c>
      <c r="H538" s="1" t="s">
        <v>2770</v>
      </c>
      <c r="I538" s="1">
        <v>55131</v>
      </c>
      <c r="J538" s="1" t="s">
        <v>3070</v>
      </c>
      <c r="K538" s="1">
        <v>6.6</v>
      </c>
      <c r="L538" s="7">
        <v>0</v>
      </c>
      <c r="M538" s="7">
        <v>0</v>
      </c>
      <c r="N538" s="7">
        <f t="shared" si="37"/>
        <v>0</v>
      </c>
      <c r="O538" s="7">
        <v>7105</v>
      </c>
      <c r="P538" s="13">
        <v>20245</v>
      </c>
      <c r="Q538" s="7">
        <f t="shared" si="36"/>
        <v>27350</v>
      </c>
      <c r="R538" s="14" t="s">
        <v>287</v>
      </c>
    </row>
    <row r="539" spans="1:18">
      <c r="A539" s="52">
        <v>175</v>
      </c>
      <c r="B539" s="1" t="s">
        <v>2470</v>
      </c>
      <c r="C539" s="1" t="s">
        <v>2471</v>
      </c>
      <c r="D539" s="1" t="s">
        <v>2771</v>
      </c>
      <c r="E539" s="1"/>
      <c r="F539" s="2" t="s">
        <v>1667</v>
      </c>
      <c r="G539" s="1" t="s">
        <v>980</v>
      </c>
      <c r="H539" s="1" t="s">
        <v>2772</v>
      </c>
      <c r="I539" s="1">
        <v>55172</v>
      </c>
      <c r="J539" s="1" t="s">
        <v>3070</v>
      </c>
      <c r="K539" s="1">
        <v>6.6</v>
      </c>
      <c r="L539" s="7">
        <v>0</v>
      </c>
      <c r="M539" s="7">
        <v>0</v>
      </c>
      <c r="N539" s="7">
        <f t="shared" si="37"/>
        <v>0</v>
      </c>
      <c r="O539" s="7">
        <v>3878</v>
      </c>
      <c r="P539" s="13">
        <v>10492</v>
      </c>
      <c r="Q539" s="7">
        <f t="shared" si="36"/>
        <v>14370</v>
      </c>
      <c r="R539" s="14" t="s">
        <v>287</v>
      </c>
    </row>
    <row r="540" spans="1:18">
      <c r="A540" s="52">
        <v>176</v>
      </c>
      <c r="B540" s="1" t="s">
        <v>2470</v>
      </c>
      <c r="C540" s="1" t="s">
        <v>2471</v>
      </c>
      <c r="D540" s="1" t="s">
        <v>2773</v>
      </c>
      <c r="E540" s="1"/>
      <c r="F540" s="2" t="s">
        <v>1667</v>
      </c>
      <c r="G540" s="1" t="s">
        <v>980</v>
      </c>
      <c r="H540" s="1" t="s">
        <v>2774</v>
      </c>
      <c r="I540" s="1">
        <v>55169</v>
      </c>
      <c r="J540" s="1" t="s">
        <v>3070</v>
      </c>
      <c r="K540" s="1">
        <v>6.6</v>
      </c>
      <c r="L540" s="7">
        <v>0</v>
      </c>
      <c r="M540" s="7">
        <v>0</v>
      </c>
      <c r="N540" s="7">
        <f t="shared" si="37"/>
        <v>0</v>
      </c>
      <c r="O540" s="7">
        <v>13853</v>
      </c>
      <c r="P540" s="13">
        <v>38515</v>
      </c>
      <c r="Q540" s="7">
        <f t="shared" si="36"/>
        <v>52368</v>
      </c>
      <c r="R540" s="14" t="s">
        <v>287</v>
      </c>
    </row>
    <row r="541" spans="1:18">
      <c r="A541" s="52">
        <v>177</v>
      </c>
      <c r="B541" s="1" t="s">
        <v>2470</v>
      </c>
      <c r="C541" s="1" t="s">
        <v>2471</v>
      </c>
      <c r="D541" s="1" t="s">
        <v>2771</v>
      </c>
      <c r="E541" s="1"/>
      <c r="F541" s="2" t="s">
        <v>1667</v>
      </c>
      <c r="G541" s="1" t="s">
        <v>980</v>
      </c>
      <c r="H541" s="1" t="s">
        <v>2775</v>
      </c>
      <c r="I541" s="1">
        <v>55171</v>
      </c>
      <c r="J541" s="1" t="s">
        <v>3070</v>
      </c>
      <c r="K541" s="1">
        <v>6.6</v>
      </c>
      <c r="L541" s="7">
        <v>0</v>
      </c>
      <c r="M541" s="7">
        <v>0</v>
      </c>
      <c r="N541" s="7">
        <f t="shared" si="37"/>
        <v>0</v>
      </c>
      <c r="O541" s="7">
        <v>10383</v>
      </c>
      <c r="P541" s="13">
        <v>27890</v>
      </c>
      <c r="Q541" s="7">
        <f t="shared" si="36"/>
        <v>38273</v>
      </c>
      <c r="R541" s="14" t="s">
        <v>287</v>
      </c>
    </row>
    <row r="542" spans="1:18">
      <c r="A542" s="52">
        <v>178</v>
      </c>
      <c r="B542" s="1" t="s">
        <v>2470</v>
      </c>
      <c r="C542" s="1" t="s">
        <v>2471</v>
      </c>
      <c r="D542" s="1" t="s">
        <v>2776</v>
      </c>
      <c r="E542" s="1"/>
      <c r="F542" s="2" t="s">
        <v>1667</v>
      </c>
      <c r="G542" s="2" t="s">
        <v>980</v>
      </c>
      <c r="H542" s="1" t="s">
        <v>2777</v>
      </c>
      <c r="I542" s="1">
        <v>55132</v>
      </c>
      <c r="J542" s="1" t="s">
        <v>3070</v>
      </c>
      <c r="K542" s="1">
        <v>6.6</v>
      </c>
      <c r="L542" s="7">
        <v>0</v>
      </c>
      <c r="M542" s="7">
        <v>0</v>
      </c>
      <c r="N542" s="7">
        <f t="shared" si="37"/>
        <v>0</v>
      </c>
      <c r="O542" s="7">
        <v>1642</v>
      </c>
      <c r="P542" s="13">
        <v>4399</v>
      </c>
      <c r="Q542" s="7">
        <f t="shared" si="36"/>
        <v>6041</v>
      </c>
      <c r="R542" s="14" t="s">
        <v>287</v>
      </c>
    </row>
    <row r="543" spans="1:18">
      <c r="A543" s="52">
        <v>179</v>
      </c>
      <c r="B543" s="1" t="s">
        <v>2470</v>
      </c>
      <c r="C543" s="1" t="s">
        <v>2471</v>
      </c>
      <c r="D543" s="1" t="s">
        <v>2773</v>
      </c>
      <c r="E543" s="1"/>
      <c r="F543" s="2" t="s">
        <v>1667</v>
      </c>
      <c r="G543" s="2" t="s">
        <v>980</v>
      </c>
      <c r="H543" s="1" t="s">
        <v>2778</v>
      </c>
      <c r="I543" s="1">
        <v>55167</v>
      </c>
      <c r="J543" s="1" t="s">
        <v>3070</v>
      </c>
      <c r="K543" s="1">
        <v>6.6</v>
      </c>
      <c r="L543" s="7">
        <v>0</v>
      </c>
      <c r="M543" s="7">
        <v>0</v>
      </c>
      <c r="N543" s="7">
        <f t="shared" si="37"/>
        <v>0</v>
      </c>
      <c r="O543" s="7">
        <v>10703</v>
      </c>
      <c r="P543" s="13">
        <v>37341</v>
      </c>
      <c r="Q543" s="7">
        <f t="shared" si="36"/>
        <v>48044</v>
      </c>
      <c r="R543" s="14" t="s">
        <v>287</v>
      </c>
    </row>
    <row r="544" spans="1:18">
      <c r="A544" s="52">
        <v>180</v>
      </c>
      <c r="B544" s="1" t="s">
        <v>2470</v>
      </c>
      <c r="C544" s="1" t="s">
        <v>2471</v>
      </c>
      <c r="D544" s="1" t="s">
        <v>2771</v>
      </c>
      <c r="E544" s="1"/>
      <c r="F544" s="2" t="s">
        <v>1667</v>
      </c>
      <c r="G544" s="1" t="s">
        <v>980</v>
      </c>
      <c r="H544" s="1" t="s">
        <v>2779</v>
      </c>
      <c r="I544" s="1">
        <v>55170</v>
      </c>
      <c r="J544" s="1" t="s">
        <v>3070</v>
      </c>
      <c r="K544" s="1">
        <v>6.6</v>
      </c>
      <c r="L544" s="7">
        <v>0</v>
      </c>
      <c r="M544" s="7">
        <v>0</v>
      </c>
      <c r="N544" s="7">
        <f t="shared" si="37"/>
        <v>0</v>
      </c>
      <c r="O544" s="7">
        <v>9071</v>
      </c>
      <c r="P544" s="13">
        <v>32164</v>
      </c>
      <c r="Q544" s="7">
        <f t="shared" si="36"/>
        <v>41235</v>
      </c>
      <c r="R544" s="14" t="s">
        <v>287</v>
      </c>
    </row>
    <row r="545" spans="1:18">
      <c r="A545" s="52">
        <v>181</v>
      </c>
      <c r="B545" s="1" t="s">
        <v>2470</v>
      </c>
      <c r="C545" s="1" t="s">
        <v>2471</v>
      </c>
      <c r="D545" s="1" t="s">
        <v>2780</v>
      </c>
      <c r="E545" s="1"/>
      <c r="F545" s="2" t="s">
        <v>1667</v>
      </c>
      <c r="G545" s="2" t="s">
        <v>980</v>
      </c>
      <c r="H545" s="1" t="s">
        <v>2781</v>
      </c>
      <c r="I545" s="1">
        <v>55177</v>
      </c>
      <c r="J545" s="1" t="s">
        <v>3070</v>
      </c>
      <c r="K545" s="1">
        <v>6.6</v>
      </c>
      <c r="L545" s="7">
        <v>0</v>
      </c>
      <c r="M545" s="7">
        <v>0</v>
      </c>
      <c r="N545" s="7">
        <f t="shared" si="37"/>
        <v>0</v>
      </c>
      <c r="O545" s="7">
        <v>1351</v>
      </c>
      <c r="P545" s="13">
        <v>3886</v>
      </c>
      <c r="Q545" s="7">
        <f t="shared" si="36"/>
        <v>5237</v>
      </c>
      <c r="R545" s="14" t="s">
        <v>287</v>
      </c>
    </row>
    <row r="546" spans="1:18">
      <c r="A546" s="52">
        <v>182</v>
      </c>
      <c r="B546" s="1" t="s">
        <v>2470</v>
      </c>
      <c r="C546" s="1" t="s">
        <v>2471</v>
      </c>
      <c r="D546" s="2" t="s">
        <v>1674</v>
      </c>
      <c r="E546" s="1"/>
      <c r="F546" s="2" t="s">
        <v>1667</v>
      </c>
      <c r="G546" s="1" t="s">
        <v>980</v>
      </c>
      <c r="H546" s="1" t="s">
        <v>2782</v>
      </c>
      <c r="I546" s="1">
        <v>5341</v>
      </c>
      <c r="J546" s="1" t="s">
        <v>3070</v>
      </c>
      <c r="K546" s="1">
        <v>6.6</v>
      </c>
      <c r="L546" s="7">
        <v>0</v>
      </c>
      <c r="M546" s="7">
        <v>0</v>
      </c>
      <c r="N546" s="7">
        <f t="shared" si="37"/>
        <v>0</v>
      </c>
      <c r="O546" s="7">
        <v>4182</v>
      </c>
      <c r="P546" s="13">
        <v>13816</v>
      </c>
      <c r="Q546" s="7">
        <f t="shared" si="36"/>
        <v>17998</v>
      </c>
      <c r="R546" s="14" t="s">
        <v>287</v>
      </c>
    </row>
    <row r="547" spans="1:18">
      <c r="A547" s="52">
        <v>183</v>
      </c>
      <c r="B547" s="1" t="s">
        <v>2470</v>
      </c>
      <c r="C547" s="1" t="s">
        <v>2471</v>
      </c>
      <c r="D547" s="2" t="s">
        <v>2783</v>
      </c>
      <c r="E547" s="1"/>
      <c r="F547" s="2" t="s">
        <v>1667</v>
      </c>
      <c r="G547" s="1" t="s">
        <v>980</v>
      </c>
      <c r="H547" s="1" t="s">
        <v>2784</v>
      </c>
      <c r="I547" s="1">
        <v>55175</v>
      </c>
      <c r="J547" s="1" t="s">
        <v>3070</v>
      </c>
      <c r="K547" s="1">
        <v>6.6</v>
      </c>
      <c r="L547" s="7">
        <v>0</v>
      </c>
      <c r="M547" s="7">
        <v>0</v>
      </c>
      <c r="N547" s="7">
        <f t="shared" si="37"/>
        <v>0</v>
      </c>
      <c r="O547" s="7">
        <v>3635</v>
      </c>
      <c r="P547" s="13">
        <v>12829</v>
      </c>
      <c r="Q547" s="7">
        <f t="shared" si="36"/>
        <v>16464</v>
      </c>
      <c r="R547" s="14" t="s">
        <v>287</v>
      </c>
    </row>
    <row r="548" spans="1:18">
      <c r="A548" s="52">
        <v>184</v>
      </c>
      <c r="B548" s="1" t="s">
        <v>2470</v>
      </c>
      <c r="C548" s="1" t="s">
        <v>2471</v>
      </c>
      <c r="D548" s="2" t="s">
        <v>2763</v>
      </c>
      <c r="E548" s="1"/>
      <c r="F548" s="2" t="s">
        <v>1667</v>
      </c>
      <c r="G548" s="1" t="s">
        <v>980</v>
      </c>
      <c r="H548" s="1" t="s">
        <v>2785</v>
      </c>
      <c r="I548" s="2">
        <v>55134</v>
      </c>
      <c r="J548" s="2" t="s">
        <v>3070</v>
      </c>
      <c r="K548" s="1">
        <v>6.6</v>
      </c>
      <c r="L548" s="7">
        <v>0</v>
      </c>
      <c r="M548" s="7">
        <v>0</v>
      </c>
      <c r="N548" s="7">
        <f t="shared" si="37"/>
        <v>0</v>
      </c>
      <c r="O548" s="7">
        <v>2437</v>
      </c>
      <c r="P548" s="13">
        <v>8134</v>
      </c>
      <c r="Q548" s="7">
        <f t="shared" si="36"/>
        <v>10571</v>
      </c>
      <c r="R548" s="14" t="s">
        <v>287</v>
      </c>
    </row>
    <row r="549" spans="1:18">
      <c r="A549" s="52">
        <v>185</v>
      </c>
      <c r="B549" s="1" t="s">
        <v>2470</v>
      </c>
      <c r="C549" s="1" t="s">
        <v>2471</v>
      </c>
      <c r="D549" s="2" t="s">
        <v>2771</v>
      </c>
      <c r="E549" s="1"/>
      <c r="F549" s="2" t="s">
        <v>1667</v>
      </c>
      <c r="G549" s="1" t="s">
        <v>980</v>
      </c>
      <c r="H549" s="1" t="s">
        <v>2786</v>
      </c>
      <c r="I549" s="2">
        <v>55168</v>
      </c>
      <c r="J549" s="2" t="s">
        <v>3070</v>
      </c>
      <c r="K549" s="1">
        <v>6.6</v>
      </c>
      <c r="L549" s="7">
        <v>0</v>
      </c>
      <c r="M549" s="7">
        <v>0</v>
      </c>
      <c r="N549" s="7">
        <f t="shared" si="37"/>
        <v>0</v>
      </c>
      <c r="O549" s="7">
        <v>678</v>
      </c>
      <c r="P549" s="13">
        <v>750</v>
      </c>
      <c r="Q549" s="7">
        <f t="shared" si="36"/>
        <v>1428</v>
      </c>
      <c r="R549" s="14" t="s">
        <v>287</v>
      </c>
    </row>
    <row r="550" spans="1:18">
      <c r="A550" s="52">
        <v>186</v>
      </c>
      <c r="B550" s="1" t="s">
        <v>2470</v>
      </c>
      <c r="C550" s="1" t="s">
        <v>2471</v>
      </c>
      <c r="D550" s="2" t="s">
        <v>2787</v>
      </c>
      <c r="E550" s="1"/>
      <c r="F550" s="2" t="s">
        <v>1667</v>
      </c>
      <c r="G550" s="1" t="s">
        <v>980</v>
      </c>
      <c r="H550" s="1" t="s">
        <v>2788</v>
      </c>
      <c r="I550" s="1">
        <v>55136</v>
      </c>
      <c r="J550" s="1" t="s">
        <v>3070</v>
      </c>
      <c r="K550" s="1">
        <v>6.6</v>
      </c>
      <c r="L550" s="7">
        <v>0</v>
      </c>
      <c r="M550" s="7">
        <v>0</v>
      </c>
      <c r="N550" s="7">
        <f t="shared" si="37"/>
        <v>0</v>
      </c>
      <c r="O550" s="7">
        <v>5340</v>
      </c>
      <c r="P550" s="13">
        <v>20115</v>
      </c>
      <c r="Q550" s="7">
        <f t="shared" si="36"/>
        <v>25455</v>
      </c>
      <c r="R550" s="14" t="s">
        <v>287</v>
      </c>
    </row>
    <row r="551" spans="1:18">
      <c r="A551" s="52">
        <v>187</v>
      </c>
      <c r="B551" s="1" t="s">
        <v>2470</v>
      </c>
      <c r="C551" s="1" t="s">
        <v>2471</v>
      </c>
      <c r="D551" s="2" t="s">
        <v>2789</v>
      </c>
      <c r="E551" s="1"/>
      <c r="F551" s="2" t="s">
        <v>1667</v>
      </c>
      <c r="G551" s="1" t="s">
        <v>980</v>
      </c>
      <c r="H551" s="1" t="s">
        <v>2790</v>
      </c>
      <c r="I551" s="1">
        <v>55113</v>
      </c>
      <c r="J551" s="1" t="s">
        <v>3070</v>
      </c>
      <c r="K551" s="1">
        <v>6.6</v>
      </c>
      <c r="L551" s="7">
        <v>0</v>
      </c>
      <c r="M551" s="7">
        <v>0</v>
      </c>
      <c r="N551" s="7">
        <f t="shared" si="37"/>
        <v>0</v>
      </c>
      <c r="O551" s="7">
        <v>11664</v>
      </c>
      <c r="P551" s="13">
        <v>39578</v>
      </c>
      <c r="Q551" s="7">
        <f t="shared" si="36"/>
        <v>51242</v>
      </c>
      <c r="R551" s="14" t="s">
        <v>287</v>
      </c>
    </row>
    <row r="552" spans="1:18">
      <c r="A552" s="52">
        <v>188</v>
      </c>
      <c r="B552" s="1" t="s">
        <v>2470</v>
      </c>
      <c r="C552" s="1" t="s">
        <v>2471</v>
      </c>
      <c r="D552" s="2" t="s">
        <v>2791</v>
      </c>
      <c r="E552" s="1"/>
      <c r="F552" s="2" t="s">
        <v>1667</v>
      </c>
      <c r="G552" s="1" t="s">
        <v>980</v>
      </c>
      <c r="H552" s="1" t="s">
        <v>2792</v>
      </c>
      <c r="I552" s="1">
        <v>55128</v>
      </c>
      <c r="J552" s="1" t="s">
        <v>3070</v>
      </c>
      <c r="K552" s="1">
        <v>6.6</v>
      </c>
      <c r="L552" s="7">
        <v>0</v>
      </c>
      <c r="M552" s="7">
        <v>0</v>
      </c>
      <c r="N552" s="7">
        <f t="shared" si="37"/>
        <v>0</v>
      </c>
      <c r="O552" s="7">
        <v>8542</v>
      </c>
      <c r="P552" s="13">
        <v>28836</v>
      </c>
      <c r="Q552" s="7">
        <f t="shared" si="36"/>
        <v>37378</v>
      </c>
      <c r="R552" s="14" t="s">
        <v>287</v>
      </c>
    </row>
    <row r="553" spans="1:18" s="40" customFormat="1">
      <c r="A553" s="52">
        <v>189</v>
      </c>
      <c r="B553" s="1" t="s">
        <v>2470</v>
      </c>
      <c r="C553" s="1" t="s">
        <v>2471</v>
      </c>
      <c r="D553" s="2" t="s">
        <v>2793</v>
      </c>
      <c r="E553" s="1"/>
      <c r="F553" s="2" t="s">
        <v>1667</v>
      </c>
      <c r="G553" s="1" t="s">
        <v>980</v>
      </c>
      <c r="H553" s="1" t="s">
        <v>2794</v>
      </c>
      <c r="I553" s="1">
        <v>55126</v>
      </c>
      <c r="J553" s="1" t="s">
        <v>3070</v>
      </c>
      <c r="K553" s="1">
        <v>6.6</v>
      </c>
      <c r="L553" s="7">
        <v>0</v>
      </c>
      <c r="M553" s="7">
        <v>0</v>
      </c>
      <c r="N553" s="7">
        <f t="shared" si="37"/>
        <v>0</v>
      </c>
      <c r="O553" s="7">
        <v>1928</v>
      </c>
      <c r="P553" s="13">
        <v>7009</v>
      </c>
      <c r="Q553" s="7">
        <f t="shared" si="36"/>
        <v>8937</v>
      </c>
      <c r="R553" s="14" t="s">
        <v>287</v>
      </c>
    </row>
    <row r="554" spans="1:18">
      <c r="A554" s="52">
        <v>190</v>
      </c>
      <c r="B554" s="1" t="s">
        <v>2470</v>
      </c>
      <c r="C554" s="1" t="s">
        <v>2471</v>
      </c>
      <c r="D554" s="2" t="s">
        <v>2795</v>
      </c>
      <c r="E554" s="1"/>
      <c r="F554" s="2" t="s">
        <v>1667</v>
      </c>
      <c r="G554" s="1" t="s">
        <v>980</v>
      </c>
      <c r="H554" s="1" t="s">
        <v>2796</v>
      </c>
      <c r="I554" s="1">
        <v>55193</v>
      </c>
      <c r="J554" s="1" t="s">
        <v>3070</v>
      </c>
      <c r="K554" s="1">
        <v>6.6</v>
      </c>
      <c r="L554" s="7">
        <v>0</v>
      </c>
      <c r="M554" s="7">
        <v>0</v>
      </c>
      <c r="N554" s="7">
        <f t="shared" si="37"/>
        <v>0</v>
      </c>
      <c r="O554" s="7">
        <v>5615</v>
      </c>
      <c r="P554" s="13">
        <v>22091</v>
      </c>
      <c r="Q554" s="7">
        <f t="shared" si="36"/>
        <v>27706</v>
      </c>
      <c r="R554" s="14" t="s">
        <v>287</v>
      </c>
    </row>
    <row r="555" spans="1:18">
      <c r="A555" s="52">
        <v>191</v>
      </c>
      <c r="B555" s="1" t="s">
        <v>2470</v>
      </c>
      <c r="C555" s="1" t="s">
        <v>2471</v>
      </c>
      <c r="D555" s="1" t="s">
        <v>2797</v>
      </c>
      <c r="E555" s="1"/>
      <c r="F555" s="2" t="s">
        <v>1667</v>
      </c>
      <c r="G555" s="1" t="s">
        <v>980</v>
      </c>
      <c r="H555" s="1" t="s">
        <v>2798</v>
      </c>
      <c r="I555" s="1">
        <v>55198</v>
      </c>
      <c r="J555" s="1" t="s">
        <v>3070</v>
      </c>
      <c r="K555" s="1">
        <v>6.6</v>
      </c>
      <c r="L555" s="7">
        <v>0</v>
      </c>
      <c r="M555" s="7">
        <v>0</v>
      </c>
      <c r="N555" s="7">
        <f t="shared" si="37"/>
        <v>0</v>
      </c>
      <c r="O555" s="7">
        <v>2980</v>
      </c>
      <c r="P555" s="13">
        <v>10322</v>
      </c>
      <c r="Q555" s="7">
        <f t="shared" si="36"/>
        <v>13302</v>
      </c>
      <c r="R555" s="14" t="s">
        <v>287</v>
      </c>
    </row>
    <row r="556" spans="1:18">
      <c r="A556" s="52">
        <v>192</v>
      </c>
      <c r="B556" s="1" t="s">
        <v>2470</v>
      </c>
      <c r="C556" s="1" t="s">
        <v>2471</v>
      </c>
      <c r="D556" s="1" t="s">
        <v>2797</v>
      </c>
      <c r="E556" s="1"/>
      <c r="F556" s="2" t="s">
        <v>1667</v>
      </c>
      <c r="G556" s="1" t="s">
        <v>980</v>
      </c>
      <c r="H556" s="1" t="s">
        <v>2799</v>
      </c>
      <c r="I556" s="1">
        <v>55197</v>
      </c>
      <c r="J556" s="1" t="s">
        <v>3070</v>
      </c>
      <c r="K556" s="1">
        <v>6.6</v>
      </c>
      <c r="L556" s="7">
        <v>0</v>
      </c>
      <c r="M556" s="7">
        <v>0</v>
      </c>
      <c r="N556" s="7">
        <f t="shared" si="37"/>
        <v>0</v>
      </c>
      <c r="O556" s="7">
        <v>5304</v>
      </c>
      <c r="P556" s="13">
        <v>14742</v>
      </c>
      <c r="Q556" s="7">
        <f t="shared" si="36"/>
        <v>20046</v>
      </c>
      <c r="R556" s="14" t="s">
        <v>287</v>
      </c>
    </row>
    <row r="557" spans="1:18">
      <c r="A557" s="52">
        <v>193</v>
      </c>
      <c r="B557" s="1" t="s">
        <v>2470</v>
      </c>
      <c r="C557" s="1" t="s">
        <v>2471</v>
      </c>
      <c r="D557" s="1" t="s">
        <v>2800</v>
      </c>
      <c r="E557" s="1"/>
      <c r="F557" s="2" t="s">
        <v>1667</v>
      </c>
      <c r="G557" s="1" t="s">
        <v>980</v>
      </c>
      <c r="H557" s="1" t="s">
        <v>2801</v>
      </c>
      <c r="I557" s="1">
        <v>55189</v>
      </c>
      <c r="J557" s="1" t="s">
        <v>3070</v>
      </c>
      <c r="K557" s="1">
        <v>6.6</v>
      </c>
      <c r="L557" s="7">
        <v>0</v>
      </c>
      <c r="M557" s="7">
        <v>0</v>
      </c>
      <c r="N557" s="7">
        <f t="shared" si="37"/>
        <v>0</v>
      </c>
      <c r="O557" s="7">
        <v>5958</v>
      </c>
      <c r="P557" s="13">
        <v>19795</v>
      </c>
      <c r="Q557" s="7">
        <f t="shared" si="36"/>
        <v>25753</v>
      </c>
      <c r="R557" s="14" t="s">
        <v>287</v>
      </c>
    </row>
    <row r="558" spans="1:18">
      <c r="A558" s="52">
        <v>194</v>
      </c>
      <c r="B558" s="1" t="s">
        <v>2470</v>
      </c>
      <c r="C558" s="1" t="s">
        <v>2471</v>
      </c>
      <c r="D558" s="1" t="s">
        <v>2791</v>
      </c>
      <c r="E558" s="1"/>
      <c r="F558" s="2" t="s">
        <v>1667</v>
      </c>
      <c r="G558" s="1" t="s">
        <v>980</v>
      </c>
      <c r="H558" s="1" t="s">
        <v>2802</v>
      </c>
      <c r="I558" s="1">
        <v>55117</v>
      </c>
      <c r="J558" s="1" t="s">
        <v>3070</v>
      </c>
      <c r="K558" s="1">
        <v>6.6</v>
      </c>
      <c r="L558" s="7">
        <v>0</v>
      </c>
      <c r="M558" s="7">
        <v>0</v>
      </c>
      <c r="N558" s="7">
        <f t="shared" si="37"/>
        <v>0</v>
      </c>
      <c r="O558" s="7">
        <v>3353</v>
      </c>
      <c r="P558" s="13">
        <v>11283</v>
      </c>
      <c r="Q558" s="7">
        <f t="shared" si="36"/>
        <v>14636</v>
      </c>
      <c r="R558" s="14" t="s">
        <v>287</v>
      </c>
    </row>
    <row r="559" spans="1:18">
      <c r="A559" s="52">
        <v>195</v>
      </c>
      <c r="B559" s="1" t="s">
        <v>2470</v>
      </c>
      <c r="C559" s="1" t="s">
        <v>2471</v>
      </c>
      <c r="D559" s="1" t="s">
        <v>2791</v>
      </c>
      <c r="E559" s="1"/>
      <c r="F559" s="2" t="s">
        <v>1667</v>
      </c>
      <c r="G559" s="1" t="s">
        <v>980</v>
      </c>
      <c r="H559" s="1" t="s">
        <v>2803</v>
      </c>
      <c r="I559" s="1">
        <v>55118</v>
      </c>
      <c r="J559" s="1" t="s">
        <v>3070</v>
      </c>
      <c r="K559" s="1">
        <v>6.6</v>
      </c>
      <c r="L559" s="7">
        <v>0</v>
      </c>
      <c r="M559" s="7">
        <v>0</v>
      </c>
      <c r="N559" s="7">
        <f t="shared" si="37"/>
        <v>0</v>
      </c>
      <c r="O559" s="7">
        <v>4573</v>
      </c>
      <c r="P559" s="13">
        <v>10265</v>
      </c>
      <c r="Q559" s="7">
        <f t="shared" si="36"/>
        <v>14838</v>
      </c>
      <c r="R559" s="14" t="s">
        <v>287</v>
      </c>
    </row>
    <row r="560" spans="1:18">
      <c r="A560" s="52">
        <v>196</v>
      </c>
      <c r="B560" s="1" t="s">
        <v>2470</v>
      </c>
      <c r="C560" s="1" t="s">
        <v>2471</v>
      </c>
      <c r="D560" s="1" t="s">
        <v>2791</v>
      </c>
      <c r="E560" s="1"/>
      <c r="F560" s="2" t="s">
        <v>1667</v>
      </c>
      <c r="G560" s="1" t="s">
        <v>980</v>
      </c>
      <c r="H560" s="1" t="s">
        <v>2804</v>
      </c>
      <c r="I560" s="1">
        <v>55114</v>
      </c>
      <c r="J560" s="1" t="s">
        <v>3070</v>
      </c>
      <c r="K560" s="1">
        <v>6.6</v>
      </c>
      <c r="L560" s="7">
        <v>0</v>
      </c>
      <c r="M560" s="7">
        <v>0</v>
      </c>
      <c r="N560" s="7">
        <f t="shared" si="37"/>
        <v>0</v>
      </c>
      <c r="O560" s="7">
        <v>3890</v>
      </c>
      <c r="P560" s="13">
        <v>12652</v>
      </c>
      <c r="Q560" s="7">
        <f t="shared" si="36"/>
        <v>16542</v>
      </c>
      <c r="R560" s="14" t="s">
        <v>287</v>
      </c>
    </row>
    <row r="561" spans="1:18">
      <c r="A561" s="52">
        <v>197</v>
      </c>
      <c r="B561" s="1" t="s">
        <v>2470</v>
      </c>
      <c r="C561" s="1" t="s">
        <v>2471</v>
      </c>
      <c r="D561" s="1" t="s">
        <v>2805</v>
      </c>
      <c r="E561" s="1"/>
      <c r="F561" s="2" t="s">
        <v>1667</v>
      </c>
      <c r="G561" s="1" t="s">
        <v>980</v>
      </c>
      <c r="H561" s="1" t="s">
        <v>2806</v>
      </c>
      <c r="I561" s="1">
        <v>55116</v>
      </c>
      <c r="J561" s="1" t="s">
        <v>3070</v>
      </c>
      <c r="K561" s="1">
        <v>6.6</v>
      </c>
      <c r="L561" s="7">
        <v>0</v>
      </c>
      <c r="M561" s="7">
        <v>0</v>
      </c>
      <c r="N561" s="7">
        <f t="shared" si="33"/>
        <v>0</v>
      </c>
      <c r="O561" s="7">
        <v>3813</v>
      </c>
      <c r="P561" s="13">
        <v>12828</v>
      </c>
      <c r="Q561" s="7">
        <f t="shared" si="32"/>
        <v>16641</v>
      </c>
      <c r="R561" s="14" t="s">
        <v>287</v>
      </c>
    </row>
    <row r="562" spans="1:18">
      <c r="A562" s="52">
        <v>198</v>
      </c>
      <c r="B562" s="1" t="s">
        <v>2470</v>
      </c>
      <c r="C562" s="1" t="s">
        <v>2471</v>
      </c>
      <c r="D562" s="1" t="s">
        <v>2807</v>
      </c>
      <c r="E562" s="1"/>
      <c r="F562" s="2" t="s">
        <v>1667</v>
      </c>
      <c r="G562" s="1" t="s">
        <v>980</v>
      </c>
      <c r="H562" s="1" t="s">
        <v>2808</v>
      </c>
      <c r="I562" s="1">
        <v>76548</v>
      </c>
      <c r="J562" s="1" t="s">
        <v>3070</v>
      </c>
      <c r="K562" s="1">
        <v>6.6</v>
      </c>
      <c r="L562" s="7">
        <v>0</v>
      </c>
      <c r="M562" s="7">
        <v>0</v>
      </c>
      <c r="N562" s="7">
        <f t="shared" si="33"/>
        <v>0</v>
      </c>
      <c r="O562" s="7">
        <v>4592</v>
      </c>
      <c r="P562" s="13">
        <v>14692</v>
      </c>
      <c r="Q562" s="7">
        <f t="shared" si="32"/>
        <v>19284</v>
      </c>
      <c r="R562" s="14" t="s">
        <v>287</v>
      </c>
    </row>
    <row r="563" spans="1:18">
      <c r="A563" s="52">
        <v>199</v>
      </c>
      <c r="B563" s="1" t="s">
        <v>2470</v>
      </c>
      <c r="C563" s="1" t="s">
        <v>2471</v>
      </c>
      <c r="D563" s="1" t="s">
        <v>2809</v>
      </c>
      <c r="E563" s="1"/>
      <c r="F563" s="2" t="s">
        <v>1667</v>
      </c>
      <c r="G563" s="1" t="s">
        <v>980</v>
      </c>
      <c r="H563" s="1" t="s">
        <v>2810</v>
      </c>
      <c r="I563" s="1">
        <v>71488613</v>
      </c>
      <c r="J563" s="1" t="s">
        <v>3070</v>
      </c>
      <c r="K563" s="1">
        <v>6.6</v>
      </c>
      <c r="L563" s="7">
        <v>0</v>
      </c>
      <c r="M563" s="7">
        <v>0</v>
      </c>
      <c r="N563" s="7">
        <f t="shared" si="33"/>
        <v>0</v>
      </c>
      <c r="O563" s="7">
        <v>4843</v>
      </c>
      <c r="P563" s="13">
        <v>17672</v>
      </c>
      <c r="Q563" s="7">
        <f t="shared" si="32"/>
        <v>22515</v>
      </c>
      <c r="R563" s="14" t="s">
        <v>287</v>
      </c>
    </row>
    <row r="564" spans="1:18">
      <c r="A564" s="52">
        <v>200</v>
      </c>
      <c r="B564" s="1" t="s">
        <v>2470</v>
      </c>
      <c r="C564" s="1" t="s">
        <v>2471</v>
      </c>
      <c r="D564" s="1" t="s">
        <v>2811</v>
      </c>
      <c r="E564" s="1"/>
      <c r="F564" s="2" t="s">
        <v>1667</v>
      </c>
      <c r="G564" s="1" t="s">
        <v>980</v>
      </c>
      <c r="H564" s="1" t="s">
        <v>2812</v>
      </c>
      <c r="I564" s="1">
        <v>55199</v>
      </c>
      <c r="J564" s="1" t="s">
        <v>3070</v>
      </c>
      <c r="K564" s="1">
        <v>6.6</v>
      </c>
      <c r="L564" s="7">
        <v>0</v>
      </c>
      <c r="M564" s="7">
        <v>0</v>
      </c>
      <c r="N564" s="7">
        <f t="shared" si="33"/>
        <v>0</v>
      </c>
      <c r="O564" s="7">
        <v>5445</v>
      </c>
      <c r="P564" s="13">
        <v>18036</v>
      </c>
      <c r="Q564" s="7">
        <f t="shared" si="32"/>
        <v>23481</v>
      </c>
      <c r="R564" s="14" t="s">
        <v>287</v>
      </c>
    </row>
    <row r="565" spans="1:18">
      <c r="A565" s="52">
        <v>201</v>
      </c>
      <c r="B565" s="1" t="s">
        <v>2470</v>
      </c>
      <c r="C565" s="1" t="s">
        <v>2471</v>
      </c>
      <c r="D565" s="1" t="s">
        <v>2813</v>
      </c>
      <c r="E565" s="1"/>
      <c r="F565" s="2" t="s">
        <v>1667</v>
      </c>
      <c r="G565" s="2" t="s">
        <v>980</v>
      </c>
      <c r="H565" s="1" t="s">
        <v>2814</v>
      </c>
      <c r="I565" s="1">
        <v>55195</v>
      </c>
      <c r="J565" s="1" t="s">
        <v>3070</v>
      </c>
      <c r="K565" s="1">
        <v>6.6</v>
      </c>
      <c r="L565" s="7">
        <v>0</v>
      </c>
      <c r="M565" s="7">
        <v>0</v>
      </c>
      <c r="N565" s="7">
        <f>L565+M565</f>
        <v>0</v>
      </c>
      <c r="O565" s="7">
        <v>9310</v>
      </c>
      <c r="P565" s="13">
        <v>32854</v>
      </c>
      <c r="Q565" s="7">
        <f>O565+P565</f>
        <v>42164</v>
      </c>
      <c r="R565" s="14" t="s">
        <v>287</v>
      </c>
    </row>
    <row r="566" spans="1:18">
      <c r="A566" s="52">
        <v>202</v>
      </c>
      <c r="B566" s="1" t="s">
        <v>2470</v>
      </c>
      <c r="C566" s="1" t="s">
        <v>2471</v>
      </c>
      <c r="D566" s="2" t="s">
        <v>2815</v>
      </c>
      <c r="E566" s="2"/>
      <c r="F566" s="2" t="s">
        <v>1667</v>
      </c>
      <c r="G566" s="2" t="s">
        <v>980</v>
      </c>
      <c r="H566" s="52" t="s">
        <v>2816</v>
      </c>
      <c r="I566" s="2">
        <v>55196</v>
      </c>
      <c r="J566" s="2" t="s">
        <v>3070</v>
      </c>
      <c r="K566" s="1">
        <v>6.6</v>
      </c>
      <c r="L566" s="7">
        <v>0</v>
      </c>
      <c r="M566" s="7">
        <v>0</v>
      </c>
      <c r="N566" s="7">
        <f t="shared" ref="N566:N671" si="38">L566+M566</f>
        <v>0</v>
      </c>
      <c r="O566" s="7">
        <v>11172</v>
      </c>
      <c r="P566" s="13">
        <v>30733</v>
      </c>
      <c r="Q566" s="7">
        <f t="shared" ref="Q566:Q671" si="39">O566+P566</f>
        <v>41905</v>
      </c>
      <c r="R566" s="14" t="s">
        <v>287</v>
      </c>
    </row>
    <row r="567" spans="1:18">
      <c r="A567" s="52">
        <v>203</v>
      </c>
      <c r="B567" s="1" t="s">
        <v>2470</v>
      </c>
      <c r="C567" s="1" t="s">
        <v>2471</v>
      </c>
      <c r="D567" s="1" t="s">
        <v>2817</v>
      </c>
      <c r="E567" s="1"/>
      <c r="F567" s="2" t="s">
        <v>1667</v>
      </c>
      <c r="G567" s="1" t="s">
        <v>980</v>
      </c>
      <c r="H567" s="1" t="s">
        <v>2818</v>
      </c>
      <c r="I567" s="1">
        <v>55192</v>
      </c>
      <c r="J567" s="1" t="s">
        <v>3070</v>
      </c>
      <c r="K567" s="1">
        <v>6.6</v>
      </c>
      <c r="L567" s="7">
        <v>0</v>
      </c>
      <c r="M567" s="7">
        <v>0</v>
      </c>
      <c r="N567" s="7">
        <f t="shared" si="38"/>
        <v>0</v>
      </c>
      <c r="O567" s="7">
        <v>9215</v>
      </c>
      <c r="P567" s="13">
        <v>31304</v>
      </c>
      <c r="Q567" s="7">
        <f t="shared" si="39"/>
        <v>40519</v>
      </c>
      <c r="R567" s="14" t="s">
        <v>287</v>
      </c>
    </row>
    <row r="568" spans="1:18">
      <c r="A568" s="52">
        <v>204</v>
      </c>
      <c r="B568" s="1" t="s">
        <v>2470</v>
      </c>
      <c r="C568" s="1" t="s">
        <v>2471</v>
      </c>
      <c r="D568" s="1" t="s">
        <v>2811</v>
      </c>
      <c r="E568" s="1"/>
      <c r="F568" s="2" t="s">
        <v>1667</v>
      </c>
      <c r="G568" s="2" t="s">
        <v>980</v>
      </c>
      <c r="H568" s="1" t="s">
        <v>2819</v>
      </c>
      <c r="I568" s="1">
        <v>55201</v>
      </c>
      <c r="J568" s="1" t="s">
        <v>3070</v>
      </c>
      <c r="K568" s="1">
        <v>6.6</v>
      </c>
      <c r="L568" s="7">
        <v>0</v>
      </c>
      <c r="M568" s="7">
        <v>0</v>
      </c>
      <c r="N568" s="7">
        <f t="shared" si="38"/>
        <v>0</v>
      </c>
      <c r="O568" s="7">
        <v>3535</v>
      </c>
      <c r="P568" s="13">
        <v>11060</v>
      </c>
      <c r="Q568" s="7">
        <f t="shared" si="39"/>
        <v>14595</v>
      </c>
      <c r="R568" s="14" t="s">
        <v>287</v>
      </c>
    </row>
    <row r="569" spans="1:18">
      <c r="A569" s="52">
        <v>205</v>
      </c>
      <c r="B569" s="1" t="s">
        <v>2470</v>
      </c>
      <c r="C569" s="1" t="s">
        <v>2471</v>
      </c>
      <c r="D569" s="1" t="s">
        <v>2820</v>
      </c>
      <c r="E569" s="1"/>
      <c r="F569" s="2" t="s">
        <v>1667</v>
      </c>
      <c r="G569" s="2" t="s">
        <v>980</v>
      </c>
      <c r="H569" s="1" t="s">
        <v>2821</v>
      </c>
      <c r="I569" s="1">
        <v>55115</v>
      </c>
      <c r="J569" s="1" t="s">
        <v>3070</v>
      </c>
      <c r="K569" s="1">
        <v>6.6</v>
      </c>
      <c r="L569" s="7">
        <v>0</v>
      </c>
      <c r="M569" s="7">
        <v>0</v>
      </c>
      <c r="N569" s="7">
        <f t="shared" si="38"/>
        <v>0</v>
      </c>
      <c r="O569" s="7">
        <v>13615</v>
      </c>
      <c r="P569" s="13">
        <v>45543</v>
      </c>
      <c r="Q569" s="7">
        <f t="shared" si="39"/>
        <v>59158</v>
      </c>
      <c r="R569" s="14" t="s">
        <v>287</v>
      </c>
    </row>
    <row r="570" spans="1:18">
      <c r="A570" s="52">
        <v>206</v>
      </c>
      <c r="B570" s="1" t="s">
        <v>2470</v>
      </c>
      <c r="C570" s="1" t="s">
        <v>2471</v>
      </c>
      <c r="D570" s="1" t="s">
        <v>2822</v>
      </c>
      <c r="E570" s="1"/>
      <c r="F570" s="2" t="s">
        <v>1667</v>
      </c>
      <c r="G570" s="2" t="s">
        <v>980</v>
      </c>
      <c r="H570" s="1" t="s">
        <v>2823</v>
      </c>
      <c r="I570" s="1">
        <v>14352499</v>
      </c>
      <c r="J570" s="1" t="s">
        <v>3070</v>
      </c>
      <c r="K570" s="1">
        <v>6.6</v>
      </c>
      <c r="L570" s="7">
        <v>0</v>
      </c>
      <c r="M570" s="7">
        <v>0</v>
      </c>
      <c r="N570" s="7">
        <f t="shared" si="38"/>
        <v>0</v>
      </c>
      <c r="O570" s="7">
        <v>2260</v>
      </c>
      <c r="P570" s="13">
        <v>7292</v>
      </c>
      <c r="Q570" s="7">
        <f t="shared" si="39"/>
        <v>9552</v>
      </c>
      <c r="R570" s="14" t="s">
        <v>287</v>
      </c>
    </row>
    <row r="571" spans="1:18">
      <c r="A571" s="52">
        <v>207</v>
      </c>
      <c r="B571" s="1" t="s">
        <v>2470</v>
      </c>
      <c r="C571" s="1" t="s">
        <v>2471</v>
      </c>
      <c r="D571" s="1" t="s">
        <v>2824</v>
      </c>
      <c r="E571" s="1"/>
      <c r="F571" s="2" t="s">
        <v>1667</v>
      </c>
      <c r="G571" s="2" t="s">
        <v>980</v>
      </c>
      <c r="H571" s="1" t="s">
        <v>2825</v>
      </c>
      <c r="I571" s="1">
        <v>55202</v>
      </c>
      <c r="J571" s="1" t="s">
        <v>3070</v>
      </c>
      <c r="K571" s="1">
        <v>6.6</v>
      </c>
      <c r="L571" s="7">
        <v>0</v>
      </c>
      <c r="M571" s="7">
        <v>0</v>
      </c>
      <c r="N571" s="7">
        <f>L571+M571</f>
        <v>0</v>
      </c>
      <c r="O571" s="7">
        <v>4050</v>
      </c>
      <c r="P571" s="13">
        <v>10813</v>
      </c>
      <c r="Q571" s="7">
        <f>O571+P571</f>
        <v>14863</v>
      </c>
      <c r="R571" s="14" t="s">
        <v>287</v>
      </c>
    </row>
    <row r="572" spans="1:18">
      <c r="A572" s="52">
        <v>208</v>
      </c>
      <c r="B572" s="1" t="s">
        <v>2470</v>
      </c>
      <c r="C572" s="1" t="s">
        <v>2471</v>
      </c>
      <c r="D572" s="2" t="s">
        <v>2826</v>
      </c>
      <c r="E572" s="2"/>
      <c r="F572" s="2" t="s">
        <v>1667</v>
      </c>
      <c r="G572" s="2" t="s">
        <v>980</v>
      </c>
      <c r="H572" s="52" t="s">
        <v>2827</v>
      </c>
      <c r="I572" s="2">
        <v>55200</v>
      </c>
      <c r="J572" s="2" t="s">
        <v>3070</v>
      </c>
      <c r="K572" s="1">
        <v>6.6</v>
      </c>
      <c r="L572" s="7">
        <v>0</v>
      </c>
      <c r="M572" s="7">
        <v>0</v>
      </c>
      <c r="N572" s="7">
        <f t="shared" ref="N572:N635" si="40">L572+M572</f>
        <v>0</v>
      </c>
      <c r="O572" s="7">
        <v>2914</v>
      </c>
      <c r="P572" s="13">
        <v>9209</v>
      </c>
      <c r="Q572" s="7">
        <f t="shared" ref="Q572:Q621" si="41">O572+P572</f>
        <v>12123</v>
      </c>
      <c r="R572" s="14" t="s">
        <v>287</v>
      </c>
    </row>
    <row r="573" spans="1:18">
      <c r="A573" s="52">
        <v>209</v>
      </c>
      <c r="B573" s="1" t="s">
        <v>2470</v>
      </c>
      <c r="C573" s="1" t="s">
        <v>2471</v>
      </c>
      <c r="D573" s="1" t="s">
        <v>2820</v>
      </c>
      <c r="E573" s="1"/>
      <c r="F573" s="2" t="s">
        <v>1667</v>
      </c>
      <c r="G573" s="1" t="s">
        <v>980</v>
      </c>
      <c r="H573" s="1" t="s">
        <v>2828</v>
      </c>
      <c r="I573" s="1">
        <v>55161</v>
      </c>
      <c r="J573" s="1" t="s">
        <v>3070</v>
      </c>
      <c r="K573" s="1">
        <v>6.6</v>
      </c>
      <c r="L573" s="7">
        <v>0</v>
      </c>
      <c r="M573" s="7">
        <v>0</v>
      </c>
      <c r="N573" s="7">
        <f t="shared" si="40"/>
        <v>0</v>
      </c>
      <c r="O573" s="7">
        <v>3027</v>
      </c>
      <c r="P573" s="13">
        <v>9427</v>
      </c>
      <c r="Q573" s="7">
        <f t="shared" si="41"/>
        <v>12454</v>
      </c>
      <c r="R573" s="14" t="s">
        <v>287</v>
      </c>
    </row>
    <row r="574" spans="1:18">
      <c r="A574" s="52">
        <v>210</v>
      </c>
      <c r="B574" s="1" t="s">
        <v>2470</v>
      </c>
      <c r="C574" s="1" t="s">
        <v>2471</v>
      </c>
      <c r="D574" s="1" t="s">
        <v>2829</v>
      </c>
      <c r="E574" s="1"/>
      <c r="F574" s="2" t="s">
        <v>1667</v>
      </c>
      <c r="G574" s="2" t="s">
        <v>980</v>
      </c>
      <c r="H574" s="1" t="s">
        <v>2830</v>
      </c>
      <c r="I574" s="1">
        <v>55130</v>
      </c>
      <c r="J574" s="1" t="s">
        <v>3070</v>
      </c>
      <c r="K574" s="1">
        <v>6.6</v>
      </c>
      <c r="L574" s="7">
        <v>0</v>
      </c>
      <c r="M574" s="7">
        <v>0</v>
      </c>
      <c r="N574" s="7">
        <f t="shared" si="40"/>
        <v>0</v>
      </c>
      <c r="O574" s="7">
        <v>4213</v>
      </c>
      <c r="P574" s="13">
        <v>15892</v>
      </c>
      <c r="Q574" s="7">
        <f t="shared" si="41"/>
        <v>20105</v>
      </c>
      <c r="R574" s="14" t="s">
        <v>287</v>
      </c>
    </row>
    <row r="575" spans="1:18">
      <c r="A575" s="52">
        <v>211</v>
      </c>
      <c r="B575" s="1" t="s">
        <v>2470</v>
      </c>
      <c r="C575" s="1" t="s">
        <v>2471</v>
      </c>
      <c r="D575" s="1" t="s">
        <v>2831</v>
      </c>
      <c r="E575" s="1"/>
      <c r="F575" s="2" t="s">
        <v>1667</v>
      </c>
      <c r="G575" s="2" t="s">
        <v>980</v>
      </c>
      <c r="H575" s="1" t="s">
        <v>2832</v>
      </c>
      <c r="I575" s="1">
        <v>76573</v>
      </c>
      <c r="J575" s="1" t="s">
        <v>3070</v>
      </c>
      <c r="K575" s="1">
        <v>3</v>
      </c>
      <c r="L575" s="7">
        <v>0</v>
      </c>
      <c r="M575" s="7">
        <v>0</v>
      </c>
      <c r="N575" s="7">
        <f t="shared" si="40"/>
        <v>0</v>
      </c>
      <c r="O575" s="7">
        <v>715</v>
      </c>
      <c r="P575" s="13">
        <v>2920</v>
      </c>
      <c r="Q575" s="7">
        <f t="shared" si="41"/>
        <v>3635</v>
      </c>
      <c r="R575" s="14" t="s">
        <v>287</v>
      </c>
    </row>
    <row r="576" spans="1:18">
      <c r="A576" s="52">
        <v>212</v>
      </c>
      <c r="B576" s="1" t="s">
        <v>2470</v>
      </c>
      <c r="C576" s="1" t="s">
        <v>2471</v>
      </c>
      <c r="D576" s="1" t="s">
        <v>2833</v>
      </c>
      <c r="E576" s="1"/>
      <c r="F576" s="2" t="s">
        <v>1667</v>
      </c>
      <c r="G576" s="2" t="s">
        <v>980</v>
      </c>
      <c r="H576" s="1" t="s">
        <v>2834</v>
      </c>
      <c r="I576" s="1">
        <v>55166</v>
      </c>
      <c r="J576" s="1" t="s">
        <v>3070</v>
      </c>
      <c r="K576" s="1">
        <v>6.6</v>
      </c>
      <c r="L576" s="7">
        <v>0</v>
      </c>
      <c r="M576" s="7">
        <v>0</v>
      </c>
      <c r="N576" s="7">
        <f t="shared" si="40"/>
        <v>0</v>
      </c>
      <c r="O576" s="7">
        <v>5558</v>
      </c>
      <c r="P576" s="13">
        <v>17333</v>
      </c>
      <c r="Q576" s="7">
        <f t="shared" si="41"/>
        <v>22891</v>
      </c>
      <c r="R576" s="14" t="s">
        <v>287</v>
      </c>
    </row>
    <row r="577" spans="1:18">
      <c r="A577" s="52">
        <v>213</v>
      </c>
      <c r="B577" s="1" t="s">
        <v>2470</v>
      </c>
      <c r="C577" s="1" t="s">
        <v>2471</v>
      </c>
      <c r="D577" s="1" t="s">
        <v>2835</v>
      </c>
      <c r="E577" s="1"/>
      <c r="F577" s="2" t="s">
        <v>1667</v>
      </c>
      <c r="G577" s="2" t="s">
        <v>980</v>
      </c>
      <c r="H577" s="1" t="s">
        <v>2836</v>
      </c>
      <c r="I577" s="1">
        <v>55165</v>
      </c>
      <c r="J577" s="1" t="s">
        <v>3070</v>
      </c>
      <c r="K577" s="1">
        <v>6.6</v>
      </c>
      <c r="L577" s="7">
        <v>0</v>
      </c>
      <c r="M577" s="7">
        <v>0</v>
      </c>
      <c r="N577" s="7">
        <f t="shared" si="40"/>
        <v>0</v>
      </c>
      <c r="O577" s="7">
        <v>2903</v>
      </c>
      <c r="P577" s="13">
        <v>9342</v>
      </c>
      <c r="Q577" s="7">
        <f t="shared" si="41"/>
        <v>12245</v>
      </c>
      <c r="R577" s="14" t="s">
        <v>287</v>
      </c>
    </row>
    <row r="578" spans="1:18">
      <c r="A578" s="52">
        <v>214</v>
      </c>
      <c r="B578" s="1" t="s">
        <v>2470</v>
      </c>
      <c r="C578" s="1" t="s">
        <v>2471</v>
      </c>
      <c r="D578" s="1" t="s">
        <v>1846</v>
      </c>
      <c r="E578" s="1"/>
      <c r="F578" s="2" t="s">
        <v>1667</v>
      </c>
      <c r="G578" s="2" t="s">
        <v>980</v>
      </c>
      <c r="H578" s="1" t="s">
        <v>2837</v>
      </c>
      <c r="I578" s="1">
        <v>55188</v>
      </c>
      <c r="J578" s="1" t="s">
        <v>3070</v>
      </c>
      <c r="K578" s="1">
        <v>6.6</v>
      </c>
      <c r="L578" s="7">
        <v>0</v>
      </c>
      <c r="M578" s="7">
        <v>0</v>
      </c>
      <c r="N578" s="7">
        <f t="shared" si="40"/>
        <v>0</v>
      </c>
      <c r="O578" s="7">
        <v>7156</v>
      </c>
      <c r="P578" s="13">
        <v>25441</v>
      </c>
      <c r="Q578" s="7">
        <f t="shared" si="41"/>
        <v>32597</v>
      </c>
      <c r="R578" s="14" t="s">
        <v>287</v>
      </c>
    </row>
    <row r="579" spans="1:18">
      <c r="A579" s="52">
        <v>215</v>
      </c>
      <c r="B579" s="1" t="s">
        <v>2470</v>
      </c>
      <c r="C579" s="1" t="s">
        <v>2471</v>
      </c>
      <c r="D579" s="1" t="s">
        <v>2838</v>
      </c>
      <c r="E579" s="1"/>
      <c r="F579" s="2" t="s">
        <v>1667</v>
      </c>
      <c r="G579" s="2" t="s">
        <v>980</v>
      </c>
      <c r="H579" s="1" t="s">
        <v>2839</v>
      </c>
      <c r="I579" s="1">
        <v>55185</v>
      </c>
      <c r="J579" s="1" t="s">
        <v>3070</v>
      </c>
      <c r="K579" s="1">
        <v>6.6</v>
      </c>
      <c r="L579" s="7">
        <v>0</v>
      </c>
      <c r="M579" s="7">
        <v>0</v>
      </c>
      <c r="N579" s="7">
        <f t="shared" si="40"/>
        <v>0</v>
      </c>
      <c r="O579" s="7">
        <v>9154</v>
      </c>
      <c r="P579" s="13">
        <v>31483</v>
      </c>
      <c r="Q579" s="7">
        <f t="shared" si="41"/>
        <v>40637</v>
      </c>
      <c r="R579" s="14" t="s">
        <v>287</v>
      </c>
    </row>
    <row r="580" spans="1:18">
      <c r="A580" s="52">
        <v>216</v>
      </c>
      <c r="B580" s="1" t="s">
        <v>2470</v>
      </c>
      <c r="C580" s="1" t="s">
        <v>2471</v>
      </c>
      <c r="D580" s="1" t="s">
        <v>2840</v>
      </c>
      <c r="E580" s="1"/>
      <c r="F580" s="2" t="s">
        <v>1667</v>
      </c>
      <c r="G580" s="2" t="s">
        <v>980</v>
      </c>
      <c r="H580" s="1" t="s">
        <v>2841</v>
      </c>
      <c r="I580" s="1">
        <v>6439</v>
      </c>
      <c r="J580" s="1" t="s">
        <v>3070</v>
      </c>
      <c r="K580" s="1">
        <v>6.6</v>
      </c>
      <c r="L580" s="7">
        <v>0</v>
      </c>
      <c r="M580" s="7">
        <v>0</v>
      </c>
      <c r="N580" s="7">
        <f t="shared" si="40"/>
        <v>0</v>
      </c>
      <c r="O580" s="7">
        <v>6587</v>
      </c>
      <c r="P580" s="13">
        <v>20977</v>
      </c>
      <c r="Q580" s="7">
        <f t="shared" si="41"/>
        <v>27564</v>
      </c>
      <c r="R580" s="14" t="s">
        <v>287</v>
      </c>
    </row>
    <row r="581" spans="1:18">
      <c r="A581" s="52">
        <v>217</v>
      </c>
      <c r="B581" s="1" t="s">
        <v>2470</v>
      </c>
      <c r="C581" s="1" t="s">
        <v>2471</v>
      </c>
      <c r="D581" s="1" t="s">
        <v>2842</v>
      </c>
      <c r="E581" s="1"/>
      <c r="F581" s="2" t="s">
        <v>1667</v>
      </c>
      <c r="G581" s="2" t="s">
        <v>980</v>
      </c>
      <c r="H581" s="1" t="s">
        <v>2843</v>
      </c>
      <c r="I581" s="1">
        <v>6436</v>
      </c>
      <c r="J581" s="1" t="s">
        <v>3070</v>
      </c>
      <c r="K581" s="1">
        <v>6.6</v>
      </c>
      <c r="L581" s="7">
        <v>0</v>
      </c>
      <c r="M581" s="7">
        <v>0</v>
      </c>
      <c r="N581" s="7">
        <f t="shared" si="40"/>
        <v>0</v>
      </c>
      <c r="O581" s="7">
        <v>11700</v>
      </c>
      <c r="P581" s="13">
        <v>45464</v>
      </c>
      <c r="Q581" s="7">
        <f t="shared" si="41"/>
        <v>57164</v>
      </c>
      <c r="R581" s="14" t="s">
        <v>287</v>
      </c>
    </row>
    <row r="582" spans="1:18">
      <c r="A582" s="52">
        <v>218</v>
      </c>
      <c r="B582" s="1" t="s">
        <v>2470</v>
      </c>
      <c r="C582" s="1" t="s">
        <v>2471</v>
      </c>
      <c r="D582" s="1" t="s">
        <v>2844</v>
      </c>
      <c r="E582" s="1"/>
      <c r="F582" s="2" t="s">
        <v>1667</v>
      </c>
      <c r="G582" s="2" t="s">
        <v>980</v>
      </c>
      <c r="H582" s="1" t="s">
        <v>2845</v>
      </c>
      <c r="I582" s="1">
        <v>6397</v>
      </c>
      <c r="J582" s="1" t="s">
        <v>3070</v>
      </c>
      <c r="K582" s="1">
        <v>6.6</v>
      </c>
      <c r="L582" s="7">
        <v>0</v>
      </c>
      <c r="M582" s="7">
        <v>0</v>
      </c>
      <c r="N582" s="7">
        <f t="shared" si="40"/>
        <v>0</v>
      </c>
      <c r="O582" s="7">
        <v>9744</v>
      </c>
      <c r="P582" s="13">
        <v>33422</v>
      </c>
      <c r="Q582" s="7">
        <f t="shared" si="41"/>
        <v>43166</v>
      </c>
      <c r="R582" s="14" t="s">
        <v>287</v>
      </c>
    </row>
    <row r="583" spans="1:18">
      <c r="A583" s="52">
        <v>219</v>
      </c>
      <c r="B583" s="1" t="s">
        <v>2470</v>
      </c>
      <c r="C583" s="1" t="s">
        <v>2471</v>
      </c>
      <c r="D583" s="1" t="s">
        <v>2846</v>
      </c>
      <c r="E583" s="1"/>
      <c r="F583" s="2" t="s">
        <v>1667</v>
      </c>
      <c r="G583" s="2" t="s">
        <v>980</v>
      </c>
      <c r="H583" s="1" t="s">
        <v>2847</v>
      </c>
      <c r="I583" s="1">
        <v>6437</v>
      </c>
      <c r="J583" s="1" t="s">
        <v>3070</v>
      </c>
      <c r="K583" s="1">
        <v>6.6</v>
      </c>
      <c r="L583" s="7">
        <v>0</v>
      </c>
      <c r="M583" s="7">
        <v>0</v>
      </c>
      <c r="N583" s="7">
        <f t="shared" si="40"/>
        <v>0</v>
      </c>
      <c r="O583" s="7">
        <v>1300</v>
      </c>
      <c r="P583" s="13">
        <v>4585</v>
      </c>
      <c r="Q583" s="7">
        <f t="shared" si="41"/>
        <v>5885</v>
      </c>
      <c r="R583" s="14" t="s">
        <v>287</v>
      </c>
    </row>
    <row r="584" spans="1:18">
      <c r="A584" s="52">
        <v>220</v>
      </c>
      <c r="B584" s="1" t="s">
        <v>2470</v>
      </c>
      <c r="C584" s="1" t="s">
        <v>2471</v>
      </c>
      <c r="D584" s="2" t="s">
        <v>2848</v>
      </c>
      <c r="E584" s="1"/>
      <c r="F584" s="2" t="s">
        <v>1667</v>
      </c>
      <c r="G584" s="1" t="s">
        <v>980</v>
      </c>
      <c r="H584" s="1" t="s">
        <v>2849</v>
      </c>
      <c r="I584" s="1">
        <v>6305</v>
      </c>
      <c r="J584" s="1" t="s">
        <v>3070</v>
      </c>
      <c r="K584" s="1">
        <v>6.6</v>
      </c>
      <c r="L584" s="7">
        <v>0</v>
      </c>
      <c r="M584" s="7">
        <v>0</v>
      </c>
      <c r="N584" s="7">
        <f t="shared" si="40"/>
        <v>0</v>
      </c>
      <c r="O584" s="7">
        <v>9820</v>
      </c>
      <c r="P584" s="13">
        <v>33346</v>
      </c>
      <c r="Q584" s="7">
        <f t="shared" si="41"/>
        <v>43166</v>
      </c>
      <c r="R584" s="14" t="s">
        <v>287</v>
      </c>
    </row>
    <row r="585" spans="1:18">
      <c r="A585" s="52">
        <v>221</v>
      </c>
      <c r="B585" s="1" t="s">
        <v>2470</v>
      </c>
      <c r="C585" s="1" t="s">
        <v>2471</v>
      </c>
      <c r="D585" s="1" t="s">
        <v>2850</v>
      </c>
      <c r="E585" s="1"/>
      <c r="F585" s="2" t="s">
        <v>1667</v>
      </c>
      <c r="G585" s="2" t="s">
        <v>980</v>
      </c>
      <c r="H585" s="1" t="s">
        <v>2851</v>
      </c>
      <c r="I585" s="1">
        <v>6435</v>
      </c>
      <c r="J585" s="1" t="s">
        <v>3070</v>
      </c>
      <c r="K585" s="1">
        <v>6.6</v>
      </c>
      <c r="L585" s="7">
        <v>0</v>
      </c>
      <c r="M585" s="7">
        <v>0</v>
      </c>
      <c r="N585" s="7">
        <f t="shared" si="40"/>
        <v>0</v>
      </c>
      <c r="O585" s="7">
        <v>14863</v>
      </c>
      <c r="P585" s="13">
        <v>65845</v>
      </c>
      <c r="Q585" s="7">
        <f t="shared" si="41"/>
        <v>80708</v>
      </c>
      <c r="R585" s="14" t="s">
        <v>287</v>
      </c>
    </row>
    <row r="586" spans="1:18">
      <c r="A586" s="52">
        <v>222</v>
      </c>
      <c r="B586" s="1" t="s">
        <v>2470</v>
      </c>
      <c r="C586" s="1" t="s">
        <v>2471</v>
      </c>
      <c r="D586" s="1" t="s">
        <v>2852</v>
      </c>
      <c r="E586" s="1"/>
      <c r="F586" s="2" t="s">
        <v>1667</v>
      </c>
      <c r="G586" s="2" t="s">
        <v>980</v>
      </c>
      <c r="H586" s="1" t="s">
        <v>2853</v>
      </c>
      <c r="I586" s="1">
        <v>6440</v>
      </c>
      <c r="J586" s="1" t="s">
        <v>3070</v>
      </c>
      <c r="K586" s="1">
        <v>6.6</v>
      </c>
      <c r="L586" s="7">
        <v>0</v>
      </c>
      <c r="M586" s="7">
        <v>0</v>
      </c>
      <c r="N586" s="7">
        <f t="shared" si="40"/>
        <v>0</v>
      </c>
      <c r="O586" s="7">
        <v>11302</v>
      </c>
      <c r="P586" s="13">
        <v>42095</v>
      </c>
      <c r="Q586" s="7">
        <f t="shared" si="41"/>
        <v>53397</v>
      </c>
      <c r="R586" s="14" t="s">
        <v>287</v>
      </c>
    </row>
    <row r="587" spans="1:18">
      <c r="A587" s="52">
        <v>223</v>
      </c>
      <c r="B587" s="1" t="s">
        <v>2470</v>
      </c>
      <c r="C587" s="1" t="s">
        <v>2471</v>
      </c>
      <c r="D587" s="2" t="s">
        <v>2854</v>
      </c>
      <c r="E587" s="2"/>
      <c r="F587" s="2" t="s">
        <v>1667</v>
      </c>
      <c r="G587" s="2" t="s">
        <v>980</v>
      </c>
      <c r="H587" s="1" t="s">
        <v>2855</v>
      </c>
      <c r="I587" s="2">
        <v>6304</v>
      </c>
      <c r="J587" s="2" t="s">
        <v>3070</v>
      </c>
      <c r="K587" s="1">
        <v>6.6</v>
      </c>
      <c r="L587" s="7">
        <v>0</v>
      </c>
      <c r="M587" s="7">
        <v>0</v>
      </c>
      <c r="N587" s="7">
        <f t="shared" si="40"/>
        <v>0</v>
      </c>
      <c r="O587" s="7">
        <v>10571</v>
      </c>
      <c r="P587" s="13">
        <v>37460</v>
      </c>
      <c r="Q587" s="7">
        <f t="shared" si="41"/>
        <v>48031</v>
      </c>
      <c r="R587" s="14" t="s">
        <v>287</v>
      </c>
    </row>
    <row r="588" spans="1:18">
      <c r="A588" s="52">
        <v>224</v>
      </c>
      <c r="B588" s="1" t="s">
        <v>2470</v>
      </c>
      <c r="C588" s="1" t="s">
        <v>2471</v>
      </c>
      <c r="D588" s="1" t="s">
        <v>2856</v>
      </c>
      <c r="E588" s="1"/>
      <c r="F588" s="2" t="s">
        <v>1667</v>
      </c>
      <c r="G588" s="2" t="s">
        <v>980</v>
      </c>
      <c r="H588" s="1" t="s">
        <v>2857</v>
      </c>
      <c r="I588" s="1">
        <v>6306</v>
      </c>
      <c r="J588" s="1" t="s">
        <v>3070</v>
      </c>
      <c r="K588" s="1">
        <v>6.6</v>
      </c>
      <c r="L588" s="7">
        <v>0</v>
      </c>
      <c r="M588" s="7">
        <v>0</v>
      </c>
      <c r="N588" s="7">
        <f t="shared" si="40"/>
        <v>0</v>
      </c>
      <c r="O588" s="7">
        <v>8360</v>
      </c>
      <c r="P588" s="13">
        <v>28222</v>
      </c>
      <c r="Q588" s="7">
        <f t="shared" si="41"/>
        <v>36582</v>
      </c>
      <c r="R588" s="14" t="s">
        <v>287</v>
      </c>
    </row>
    <row r="589" spans="1:18">
      <c r="A589" s="52">
        <v>225</v>
      </c>
      <c r="B589" s="1" t="s">
        <v>2470</v>
      </c>
      <c r="C589" s="1" t="s">
        <v>2471</v>
      </c>
      <c r="D589" s="1" t="s">
        <v>2858</v>
      </c>
      <c r="E589" s="1"/>
      <c r="F589" s="2" t="s">
        <v>1667</v>
      </c>
      <c r="G589" s="2" t="s">
        <v>980</v>
      </c>
      <c r="H589" s="1" t="s">
        <v>2859</v>
      </c>
      <c r="I589" s="1">
        <v>6395</v>
      </c>
      <c r="J589" s="1" t="s">
        <v>3070</v>
      </c>
      <c r="K589" s="1">
        <v>6.6</v>
      </c>
      <c r="L589" s="7">
        <v>0</v>
      </c>
      <c r="M589" s="7">
        <v>0</v>
      </c>
      <c r="N589" s="7">
        <f t="shared" si="40"/>
        <v>0</v>
      </c>
      <c r="O589" s="7">
        <v>2553</v>
      </c>
      <c r="P589" s="13">
        <v>8738</v>
      </c>
      <c r="Q589" s="7">
        <f t="shared" si="41"/>
        <v>11291</v>
      </c>
      <c r="R589" s="14" t="s">
        <v>287</v>
      </c>
    </row>
    <row r="590" spans="1:18">
      <c r="A590" s="52">
        <v>226</v>
      </c>
      <c r="B590" s="1" t="s">
        <v>2470</v>
      </c>
      <c r="C590" s="1" t="s">
        <v>2471</v>
      </c>
      <c r="D590" s="2" t="s">
        <v>2860</v>
      </c>
      <c r="E590" s="1"/>
      <c r="F590" s="2" t="s">
        <v>1667</v>
      </c>
      <c r="G590" s="2" t="s">
        <v>980</v>
      </c>
      <c r="H590" s="1" t="s">
        <v>2861</v>
      </c>
      <c r="I590" s="1">
        <v>6394</v>
      </c>
      <c r="J590" s="1" t="s">
        <v>3070</v>
      </c>
      <c r="K590" s="1">
        <v>6.6</v>
      </c>
      <c r="L590" s="7">
        <v>0</v>
      </c>
      <c r="M590" s="7">
        <v>0</v>
      </c>
      <c r="N590" s="7">
        <f t="shared" si="40"/>
        <v>0</v>
      </c>
      <c r="O590" s="7">
        <v>3271</v>
      </c>
      <c r="P590" s="13">
        <v>11136</v>
      </c>
      <c r="Q590" s="7">
        <f t="shared" si="41"/>
        <v>14407</v>
      </c>
      <c r="R590" s="14" t="s">
        <v>287</v>
      </c>
    </row>
    <row r="591" spans="1:18">
      <c r="A591" s="52">
        <v>227</v>
      </c>
      <c r="B591" s="1" t="s">
        <v>2470</v>
      </c>
      <c r="C591" s="1" t="s">
        <v>2471</v>
      </c>
      <c r="D591" s="2" t="s">
        <v>2862</v>
      </c>
      <c r="E591" s="1"/>
      <c r="F591" s="2" t="s">
        <v>1667</v>
      </c>
      <c r="G591" s="2" t="s">
        <v>980</v>
      </c>
      <c r="H591" s="1" t="s">
        <v>2863</v>
      </c>
      <c r="I591" s="1">
        <v>6307</v>
      </c>
      <c r="J591" s="1" t="s">
        <v>3070</v>
      </c>
      <c r="K591" s="1">
        <v>6.6</v>
      </c>
      <c r="L591" s="7">
        <v>0</v>
      </c>
      <c r="M591" s="7">
        <v>0</v>
      </c>
      <c r="N591" s="7">
        <f t="shared" si="40"/>
        <v>0</v>
      </c>
      <c r="O591" s="7">
        <v>3415</v>
      </c>
      <c r="P591" s="13">
        <v>11664</v>
      </c>
      <c r="Q591" s="7">
        <f t="shared" si="41"/>
        <v>15079</v>
      </c>
      <c r="R591" s="14" t="s">
        <v>287</v>
      </c>
    </row>
    <row r="592" spans="1:18">
      <c r="A592" s="52">
        <v>228</v>
      </c>
      <c r="B592" s="1" t="s">
        <v>2470</v>
      </c>
      <c r="C592" s="1" t="s">
        <v>2471</v>
      </c>
      <c r="D592" s="2" t="s">
        <v>2864</v>
      </c>
      <c r="E592" s="1"/>
      <c r="F592" s="2" t="s">
        <v>1667</v>
      </c>
      <c r="G592" s="2" t="s">
        <v>980</v>
      </c>
      <c r="H592" s="1" t="s">
        <v>2865</v>
      </c>
      <c r="I592" s="1">
        <v>6303</v>
      </c>
      <c r="J592" s="1" t="s">
        <v>3070</v>
      </c>
      <c r="K592" s="1">
        <v>6.6</v>
      </c>
      <c r="L592" s="7">
        <v>0</v>
      </c>
      <c r="M592" s="7">
        <v>0</v>
      </c>
      <c r="N592" s="7">
        <f t="shared" si="40"/>
        <v>0</v>
      </c>
      <c r="O592" s="7">
        <v>1641</v>
      </c>
      <c r="P592" s="13">
        <v>5987</v>
      </c>
      <c r="Q592" s="7">
        <f t="shared" si="41"/>
        <v>7628</v>
      </c>
      <c r="R592" s="14" t="s">
        <v>287</v>
      </c>
    </row>
    <row r="593" spans="1:18">
      <c r="A593" s="52">
        <v>229</v>
      </c>
      <c r="B593" s="1" t="s">
        <v>2470</v>
      </c>
      <c r="C593" s="1" t="s">
        <v>2471</v>
      </c>
      <c r="D593" s="2" t="s">
        <v>2860</v>
      </c>
      <c r="E593" s="1"/>
      <c r="F593" s="2" t="s">
        <v>1667</v>
      </c>
      <c r="G593" s="1" t="s">
        <v>980</v>
      </c>
      <c r="H593" s="1" t="s">
        <v>2866</v>
      </c>
      <c r="I593" s="1">
        <v>6393</v>
      </c>
      <c r="J593" s="1" t="s">
        <v>3070</v>
      </c>
      <c r="K593" s="1">
        <v>6.6</v>
      </c>
      <c r="L593" s="7">
        <v>0</v>
      </c>
      <c r="M593" s="7">
        <v>0</v>
      </c>
      <c r="N593" s="7">
        <f t="shared" si="40"/>
        <v>0</v>
      </c>
      <c r="O593" s="7">
        <v>3344</v>
      </c>
      <c r="P593" s="13">
        <v>11385</v>
      </c>
      <c r="Q593" s="7">
        <f t="shared" si="41"/>
        <v>14729</v>
      </c>
      <c r="R593" s="14" t="s">
        <v>287</v>
      </c>
    </row>
    <row r="594" spans="1:18">
      <c r="A594" s="52">
        <v>230</v>
      </c>
      <c r="B594" s="1" t="s">
        <v>2470</v>
      </c>
      <c r="C594" s="1" t="s">
        <v>2471</v>
      </c>
      <c r="D594" s="2" t="s">
        <v>2867</v>
      </c>
      <c r="E594" s="1"/>
      <c r="F594" s="2" t="s">
        <v>1667</v>
      </c>
      <c r="G594" s="1" t="s">
        <v>980</v>
      </c>
      <c r="H594" s="1" t="s">
        <v>2868</v>
      </c>
      <c r="I594" s="1">
        <v>55129</v>
      </c>
      <c r="J594" s="1" t="s">
        <v>3070</v>
      </c>
      <c r="K594" s="1">
        <v>6.6</v>
      </c>
      <c r="L594" s="7">
        <v>0</v>
      </c>
      <c r="M594" s="7">
        <v>0</v>
      </c>
      <c r="N594" s="7">
        <f t="shared" si="40"/>
        <v>0</v>
      </c>
      <c r="O594" s="7">
        <v>10394</v>
      </c>
      <c r="P594" s="13">
        <v>35790</v>
      </c>
      <c r="Q594" s="7">
        <f t="shared" si="41"/>
        <v>46184</v>
      </c>
      <c r="R594" s="14" t="s">
        <v>287</v>
      </c>
    </row>
    <row r="595" spans="1:18">
      <c r="A595" s="52">
        <v>231</v>
      </c>
      <c r="B595" s="1" t="s">
        <v>2470</v>
      </c>
      <c r="C595" s="1" t="s">
        <v>2471</v>
      </c>
      <c r="D595" s="1" t="s">
        <v>2867</v>
      </c>
      <c r="E595" s="1"/>
      <c r="F595" s="2" t="s">
        <v>1667</v>
      </c>
      <c r="G595" s="2" t="s">
        <v>980</v>
      </c>
      <c r="H595" s="1" t="s">
        <v>2869</v>
      </c>
      <c r="I595" s="1">
        <v>55046</v>
      </c>
      <c r="J595" s="1" t="s">
        <v>3070</v>
      </c>
      <c r="K595" s="1">
        <v>6.6</v>
      </c>
      <c r="L595" s="7">
        <v>0</v>
      </c>
      <c r="M595" s="7">
        <v>0</v>
      </c>
      <c r="N595" s="7">
        <f t="shared" si="40"/>
        <v>0</v>
      </c>
      <c r="O595" s="7">
        <v>2442</v>
      </c>
      <c r="P595" s="13">
        <v>8523</v>
      </c>
      <c r="Q595" s="7">
        <f t="shared" si="41"/>
        <v>10965</v>
      </c>
      <c r="R595" s="14" t="s">
        <v>287</v>
      </c>
    </row>
    <row r="596" spans="1:18">
      <c r="A596" s="52">
        <v>232</v>
      </c>
      <c r="B596" s="1" t="s">
        <v>2470</v>
      </c>
      <c r="C596" s="1" t="s">
        <v>2471</v>
      </c>
      <c r="D596" s="2" t="s">
        <v>2870</v>
      </c>
      <c r="E596" s="1"/>
      <c r="F596" s="2" t="s">
        <v>1667</v>
      </c>
      <c r="G596" s="1" t="s">
        <v>980</v>
      </c>
      <c r="H596" s="1" t="s">
        <v>2871</v>
      </c>
      <c r="I596" s="1">
        <v>55127</v>
      </c>
      <c r="J596" s="1" t="s">
        <v>3070</v>
      </c>
      <c r="K596" s="1">
        <v>6.6</v>
      </c>
      <c r="L596" s="7">
        <v>0</v>
      </c>
      <c r="M596" s="7">
        <v>0</v>
      </c>
      <c r="N596" s="7">
        <f t="shared" si="40"/>
        <v>0</v>
      </c>
      <c r="O596" s="7">
        <v>2031</v>
      </c>
      <c r="P596" s="13">
        <v>16727</v>
      </c>
      <c r="Q596" s="7">
        <f t="shared" si="41"/>
        <v>18758</v>
      </c>
      <c r="R596" s="14" t="s">
        <v>287</v>
      </c>
    </row>
    <row r="597" spans="1:18">
      <c r="A597" s="52">
        <v>233</v>
      </c>
      <c r="B597" s="1" t="s">
        <v>2470</v>
      </c>
      <c r="C597" s="1" t="s">
        <v>2471</v>
      </c>
      <c r="D597" s="1" t="s">
        <v>2872</v>
      </c>
      <c r="E597" s="1"/>
      <c r="F597" s="2" t="s">
        <v>1667</v>
      </c>
      <c r="G597" s="1" t="s">
        <v>980</v>
      </c>
      <c r="H597" s="1" t="s">
        <v>2873</v>
      </c>
      <c r="I597" s="1">
        <v>55125</v>
      </c>
      <c r="J597" s="1" t="s">
        <v>3070</v>
      </c>
      <c r="K597" s="1">
        <v>6.6</v>
      </c>
      <c r="L597" s="7">
        <v>0</v>
      </c>
      <c r="M597" s="7">
        <v>0</v>
      </c>
      <c r="N597" s="7">
        <f t="shared" si="40"/>
        <v>0</v>
      </c>
      <c r="O597" s="7">
        <v>882</v>
      </c>
      <c r="P597" s="13">
        <v>3058</v>
      </c>
      <c r="Q597" s="7">
        <f t="shared" si="41"/>
        <v>3940</v>
      </c>
      <c r="R597" s="14" t="s">
        <v>287</v>
      </c>
    </row>
    <row r="598" spans="1:18">
      <c r="A598" s="52">
        <v>234</v>
      </c>
      <c r="B598" s="1" t="s">
        <v>2470</v>
      </c>
      <c r="C598" s="1" t="s">
        <v>2471</v>
      </c>
      <c r="D598" s="1" t="s">
        <v>2872</v>
      </c>
      <c r="E598" s="1"/>
      <c r="F598" s="2" t="s">
        <v>1667</v>
      </c>
      <c r="G598" s="1" t="s">
        <v>980</v>
      </c>
      <c r="H598" s="1" t="s">
        <v>2874</v>
      </c>
      <c r="I598" s="1">
        <v>6407</v>
      </c>
      <c r="J598" s="1" t="s">
        <v>3070</v>
      </c>
      <c r="K598" s="1">
        <v>6.6</v>
      </c>
      <c r="L598" s="7">
        <v>0</v>
      </c>
      <c r="M598" s="7">
        <v>0</v>
      </c>
      <c r="N598" s="7">
        <f t="shared" si="40"/>
        <v>0</v>
      </c>
      <c r="O598" s="7">
        <v>6511</v>
      </c>
      <c r="P598" s="13">
        <v>22157</v>
      </c>
      <c r="Q598" s="7">
        <f t="shared" si="41"/>
        <v>28668</v>
      </c>
      <c r="R598" s="14" t="s">
        <v>287</v>
      </c>
    </row>
    <row r="599" spans="1:18">
      <c r="A599" s="52">
        <v>235</v>
      </c>
      <c r="B599" s="1" t="s">
        <v>2470</v>
      </c>
      <c r="C599" s="1" t="s">
        <v>2471</v>
      </c>
      <c r="D599" s="1" t="s">
        <v>2875</v>
      </c>
      <c r="E599" s="1"/>
      <c r="F599" s="2" t="s">
        <v>1667</v>
      </c>
      <c r="G599" s="1" t="s">
        <v>980</v>
      </c>
      <c r="H599" s="1" t="s">
        <v>2876</v>
      </c>
      <c r="I599" s="1">
        <v>55045</v>
      </c>
      <c r="J599" s="1" t="s">
        <v>3070</v>
      </c>
      <c r="K599" s="1">
        <v>6.6</v>
      </c>
      <c r="L599" s="7">
        <v>0</v>
      </c>
      <c r="M599" s="7">
        <v>0</v>
      </c>
      <c r="N599" s="7">
        <f t="shared" si="40"/>
        <v>0</v>
      </c>
      <c r="O599" s="7">
        <v>1930</v>
      </c>
      <c r="P599" s="13">
        <v>6829</v>
      </c>
      <c r="Q599" s="7">
        <f t="shared" si="41"/>
        <v>8759</v>
      </c>
      <c r="R599" s="14" t="s">
        <v>287</v>
      </c>
    </row>
    <row r="600" spans="1:18">
      <c r="A600" s="52">
        <v>236</v>
      </c>
      <c r="B600" s="1" t="s">
        <v>2470</v>
      </c>
      <c r="C600" s="1" t="s">
        <v>2471</v>
      </c>
      <c r="D600" s="1" t="s">
        <v>2681</v>
      </c>
      <c r="E600" s="1"/>
      <c r="F600" s="2" t="s">
        <v>1667</v>
      </c>
      <c r="G600" s="1" t="s">
        <v>980</v>
      </c>
      <c r="H600" s="1" t="s">
        <v>2877</v>
      </c>
      <c r="I600" s="1">
        <v>1807</v>
      </c>
      <c r="J600" s="1" t="s">
        <v>3070</v>
      </c>
      <c r="K600" s="1">
        <v>6.6</v>
      </c>
      <c r="L600" s="7">
        <v>0</v>
      </c>
      <c r="M600" s="7">
        <v>0</v>
      </c>
      <c r="N600" s="7">
        <f t="shared" si="40"/>
        <v>0</v>
      </c>
      <c r="O600" s="7">
        <v>1530</v>
      </c>
      <c r="P600" s="13">
        <v>5296</v>
      </c>
      <c r="Q600" s="7">
        <f t="shared" si="41"/>
        <v>6826</v>
      </c>
      <c r="R600" s="14" t="s">
        <v>287</v>
      </c>
    </row>
    <row r="601" spans="1:18">
      <c r="A601" s="52">
        <v>237</v>
      </c>
      <c r="B601" s="1" t="s">
        <v>2470</v>
      </c>
      <c r="C601" s="1" t="s">
        <v>2471</v>
      </c>
      <c r="D601" s="1" t="s">
        <v>2872</v>
      </c>
      <c r="E601" s="1"/>
      <c r="F601" s="2" t="s">
        <v>1667</v>
      </c>
      <c r="G601" s="2" t="s">
        <v>980</v>
      </c>
      <c r="H601" s="1" t="s">
        <v>2878</v>
      </c>
      <c r="I601" s="1">
        <v>6408</v>
      </c>
      <c r="J601" s="1" t="s">
        <v>3070</v>
      </c>
      <c r="K601" s="1">
        <v>6.6</v>
      </c>
      <c r="L601" s="7">
        <v>0</v>
      </c>
      <c r="M601" s="7">
        <v>0</v>
      </c>
      <c r="N601" s="7">
        <f t="shared" si="40"/>
        <v>0</v>
      </c>
      <c r="O601" s="7">
        <v>2179</v>
      </c>
      <c r="P601" s="13">
        <v>7639</v>
      </c>
      <c r="Q601" s="7">
        <f t="shared" si="41"/>
        <v>9818</v>
      </c>
      <c r="R601" s="14" t="s">
        <v>287</v>
      </c>
    </row>
    <row r="602" spans="1:18">
      <c r="A602" s="52">
        <v>238</v>
      </c>
      <c r="B602" s="1" t="s">
        <v>2470</v>
      </c>
      <c r="C602" s="1" t="s">
        <v>2471</v>
      </c>
      <c r="D602" s="1" t="s">
        <v>2872</v>
      </c>
      <c r="E602" s="1"/>
      <c r="F602" s="2" t="s">
        <v>1667</v>
      </c>
      <c r="G602" s="2" t="s">
        <v>980</v>
      </c>
      <c r="H602" s="1" t="s">
        <v>2879</v>
      </c>
      <c r="I602" s="1">
        <v>6405</v>
      </c>
      <c r="J602" s="1" t="s">
        <v>3070</v>
      </c>
      <c r="K602" s="1">
        <v>6.6</v>
      </c>
      <c r="L602" s="7">
        <v>0</v>
      </c>
      <c r="M602" s="7">
        <v>0</v>
      </c>
      <c r="N602" s="7">
        <f t="shared" si="40"/>
        <v>0</v>
      </c>
      <c r="O602" s="7">
        <v>5874</v>
      </c>
      <c r="P602" s="13">
        <v>18823</v>
      </c>
      <c r="Q602" s="7">
        <f t="shared" si="41"/>
        <v>24697</v>
      </c>
      <c r="R602" s="14" t="s">
        <v>287</v>
      </c>
    </row>
    <row r="603" spans="1:18">
      <c r="A603" s="52">
        <v>239</v>
      </c>
      <c r="B603" s="1" t="s">
        <v>2470</v>
      </c>
      <c r="C603" s="1" t="s">
        <v>2471</v>
      </c>
      <c r="D603" s="1" t="s">
        <v>2870</v>
      </c>
      <c r="E603" s="1"/>
      <c r="F603" s="2" t="s">
        <v>1667</v>
      </c>
      <c r="G603" s="1" t="s">
        <v>980</v>
      </c>
      <c r="H603" s="1" t="s">
        <v>2880</v>
      </c>
      <c r="I603" s="1">
        <v>55043</v>
      </c>
      <c r="J603" s="1" t="s">
        <v>3070</v>
      </c>
      <c r="K603" s="1">
        <v>6.6</v>
      </c>
      <c r="L603" s="7">
        <v>0</v>
      </c>
      <c r="M603" s="7">
        <v>0</v>
      </c>
      <c r="N603" s="7">
        <f t="shared" si="40"/>
        <v>0</v>
      </c>
      <c r="O603" s="7">
        <v>5403</v>
      </c>
      <c r="P603" s="13">
        <v>17709</v>
      </c>
      <c r="Q603" s="7">
        <f t="shared" si="41"/>
        <v>23112</v>
      </c>
      <c r="R603" s="14" t="s">
        <v>287</v>
      </c>
    </row>
    <row r="604" spans="1:18">
      <c r="A604" s="52">
        <v>240</v>
      </c>
      <c r="B604" s="1" t="s">
        <v>2470</v>
      </c>
      <c r="C604" s="1" t="s">
        <v>2471</v>
      </c>
      <c r="D604" s="1" t="s">
        <v>2870</v>
      </c>
      <c r="E604" s="1"/>
      <c r="F604" s="2" t="s">
        <v>1667</v>
      </c>
      <c r="G604" s="2" t="s">
        <v>980</v>
      </c>
      <c r="H604" s="1" t="s">
        <v>2881</v>
      </c>
      <c r="I604" s="1">
        <v>6432</v>
      </c>
      <c r="J604" s="1" t="s">
        <v>3070</v>
      </c>
      <c r="K604" s="1">
        <v>6.6</v>
      </c>
      <c r="L604" s="7">
        <v>0</v>
      </c>
      <c r="M604" s="7">
        <v>0</v>
      </c>
      <c r="N604" s="7">
        <f t="shared" si="40"/>
        <v>0</v>
      </c>
      <c r="O604" s="7">
        <v>4377</v>
      </c>
      <c r="P604" s="13">
        <v>15213</v>
      </c>
      <c r="Q604" s="7">
        <f t="shared" si="41"/>
        <v>19590</v>
      </c>
      <c r="R604" s="14" t="s">
        <v>287</v>
      </c>
    </row>
    <row r="605" spans="1:18">
      <c r="A605" s="52">
        <v>241</v>
      </c>
      <c r="B605" s="1" t="s">
        <v>2470</v>
      </c>
      <c r="C605" s="1" t="s">
        <v>2471</v>
      </c>
      <c r="D605" s="2" t="s">
        <v>2681</v>
      </c>
      <c r="E605" s="1"/>
      <c r="F605" s="2" t="s">
        <v>1667</v>
      </c>
      <c r="G605" s="1" t="s">
        <v>980</v>
      </c>
      <c r="H605" s="1" t="s">
        <v>2882</v>
      </c>
      <c r="I605" s="1">
        <v>1808</v>
      </c>
      <c r="J605" s="1" t="s">
        <v>3070</v>
      </c>
      <c r="K605" s="1">
        <v>6.6</v>
      </c>
      <c r="L605" s="7">
        <v>0</v>
      </c>
      <c r="M605" s="7">
        <v>0</v>
      </c>
      <c r="N605" s="7">
        <f t="shared" si="40"/>
        <v>0</v>
      </c>
      <c r="O605" s="7">
        <v>11726</v>
      </c>
      <c r="P605" s="13">
        <v>42710</v>
      </c>
      <c r="Q605" s="7">
        <f t="shared" si="41"/>
        <v>54436</v>
      </c>
      <c r="R605" s="14" t="s">
        <v>287</v>
      </c>
    </row>
    <row r="606" spans="1:18">
      <c r="A606" s="52">
        <v>242</v>
      </c>
      <c r="B606" s="1" t="s">
        <v>2470</v>
      </c>
      <c r="C606" s="1" t="s">
        <v>2471</v>
      </c>
      <c r="D606" s="2" t="s">
        <v>2883</v>
      </c>
      <c r="E606" s="1"/>
      <c r="F606" s="2" t="s">
        <v>1667</v>
      </c>
      <c r="G606" s="1" t="s">
        <v>980</v>
      </c>
      <c r="H606" s="1" t="s">
        <v>2884</v>
      </c>
      <c r="I606" s="1">
        <v>55042</v>
      </c>
      <c r="J606" s="1" t="s">
        <v>3070</v>
      </c>
      <c r="K606" s="1">
        <v>6.6</v>
      </c>
      <c r="L606" s="7">
        <v>0</v>
      </c>
      <c r="M606" s="7">
        <v>0</v>
      </c>
      <c r="N606" s="7">
        <f t="shared" si="40"/>
        <v>0</v>
      </c>
      <c r="O606" s="7">
        <v>6037</v>
      </c>
      <c r="P606" s="13">
        <v>21336</v>
      </c>
      <c r="Q606" s="7">
        <f t="shared" si="41"/>
        <v>27373</v>
      </c>
      <c r="R606" s="14" t="s">
        <v>287</v>
      </c>
    </row>
    <row r="607" spans="1:18">
      <c r="A607" s="52">
        <v>243</v>
      </c>
      <c r="B607" s="1" t="s">
        <v>2470</v>
      </c>
      <c r="C607" s="1" t="s">
        <v>2471</v>
      </c>
      <c r="D607" s="2" t="s">
        <v>2885</v>
      </c>
      <c r="E607" s="1"/>
      <c r="F607" s="2" t="s">
        <v>1667</v>
      </c>
      <c r="G607" s="1" t="s">
        <v>980</v>
      </c>
      <c r="H607" s="1" t="s">
        <v>2886</v>
      </c>
      <c r="I607" s="2">
        <v>6433</v>
      </c>
      <c r="J607" s="2" t="s">
        <v>3070</v>
      </c>
      <c r="K607" s="1">
        <v>6.6</v>
      </c>
      <c r="L607" s="7">
        <v>0</v>
      </c>
      <c r="M607" s="7">
        <v>0</v>
      </c>
      <c r="N607" s="7">
        <f t="shared" si="40"/>
        <v>0</v>
      </c>
      <c r="O607" s="7">
        <v>2762</v>
      </c>
      <c r="P607" s="13">
        <v>9561</v>
      </c>
      <c r="Q607" s="7">
        <f t="shared" si="41"/>
        <v>12323</v>
      </c>
      <c r="R607" s="14" t="s">
        <v>287</v>
      </c>
    </row>
    <row r="608" spans="1:18">
      <c r="A608" s="52">
        <v>244</v>
      </c>
      <c r="B608" s="1" t="s">
        <v>2470</v>
      </c>
      <c r="C608" s="1" t="s">
        <v>2471</v>
      </c>
      <c r="D608" s="2" t="s">
        <v>2887</v>
      </c>
      <c r="E608" s="1"/>
      <c r="F608" s="2" t="s">
        <v>1667</v>
      </c>
      <c r="G608" s="1" t="s">
        <v>980</v>
      </c>
      <c r="H608" s="1" t="s">
        <v>2888</v>
      </c>
      <c r="I608" s="2">
        <v>6410</v>
      </c>
      <c r="J608" s="2" t="s">
        <v>3070</v>
      </c>
      <c r="K608" s="1">
        <v>6.6</v>
      </c>
      <c r="L608" s="7">
        <v>0</v>
      </c>
      <c r="M608" s="7">
        <v>0</v>
      </c>
      <c r="N608" s="7">
        <f t="shared" si="40"/>
        <v>0</v>
      </c>
      <c r="O608" s="7">
        <v>4718</v>
      </c>
      <c r="P608" s="13">
        <v>16739</v>
      </c>
      <c r="Q608" s="7">
        <f t="shared" si="41"/>
        <v>21457</v>
      </c>
      <c r="R608" s="14" t="s">
        <v>287</v>
      </c>
    </row>
    <row r="609" spans="1:18">
      <c r="A609" s="52">
        <v>245</v>
      </c>
      <c r="B609" s="1" t="s">
        <v>2470</v>
      </c>
      <c r="C609" s="1" t="s">
        <v>2471</v>
      </c>
      <c r="D609" s="2" t="s">
        <v>2889</v>
      </c>
      <c r="E609" s="1"/>
      <c r="F609" s="2" t="s">
        <v>1667</v>
      </c>
      <c r="G609" s="1" t="s">
        <v>980</v>
      </c>
      <c r="H609" s="1" t="s">
        <v>2890</v>
      </c>
      <c r="I609" s="1">
        <v>55041</v>
      </c>
      <c r="J609" s="1" t="s">
        <v>3070</v>
      </c>
      <c r="K609" s="1">
        <v>6.6</v>
      </c>
      <c r="L609" s="7">
        <v>0</v>
      </c>
      <c r="M609" s="7">
        <v>0</v>
      </c>
      <c r="N609" s="7">
        <f t="shared" si="40"/>
        <v>0</v>
      </c>
      <c r="O609" s="7">
        <v>3408</v>
      </c>
      <c r="P609" s="13">
        <v>12579</v>
      </c>
      <c r="Q609" s="7">
        <f t="shared" si="41"/>
        <v>15987</v>
      </c>
      <c r="R609" s="14" t="s">
        <v>287</v>
      </c>
    </row>
    <row r="610" spans="1:18">
      <c r="A610" s="52">
        <v>246</v>
      </c>
      <c r="B610" s="1" t="s">
        <v>2470</v>
      </c>
      <c r="C610" s="1" t="s">
        <v>2471</v>
      </c>
      <c r="D610" s="2" t="s">
        <v>2891</v>
      </c>
      <c r="E610" s="1"/>
      <c r="F610" s="2" t="s">
        <v>1667</v>
      </c>
      <c r="G610" s="1" t="s">
        <v>980</v>
      </c>
      <c r="H610" s="1" t="s">
        <v>2892</v>
      </c>
      <c r="I610" s="1">
        <v>55044</v>
      </c>
      <c r="J610" s="1" t="s">
        <v>3070</v>
      </c>
      <c r="K610" s="1">
        <v>6.6</v>
      </c>
      <c r="L610" s="7">
        <v>0</v>
      </c>
      <c r="M610" s="7">
        <v>0</v>
      </c>
      <c r="N610" s="7">
        <f t="shared" si="40"/>
        <v>0</v>
      </c>
      <c r="O610" s="7">
        <v>5354</v>
      </c>
      <c r="P610" s="13">
        <v>20632</v>
      </c>
      <c r="Q610" s="7">
        <f t="shared" si="41"/>
        <v>25986</v>
      </c>
      <c r="R610" s="14" t="s">
        <v>287</v>
      </c>
    </row>
    <row r="611" spans="1:18">
      <c r="A611" s="52">
        <v>247</v>
      </c>
      <c r="B611" s="1" t="s">
        <v>2470</v>
      </c>
      <c r="C611" s="1" t="s">
        <v>2471</v>
      </c>
      <c r="D611" s="2" t="s">
        <v>2870</v>
      </c>
      <c r="E611" s="1"/>
      <c r="F611" s="2" t="s">
        <v>1667</v>
      </c>
      <c r="G611" s="1" t="s">
        <v>980</v>
      </c>
      <c r="H611" s="1" t="s">
        <v>2893</v>
      </c>
      <c r="I611" s="1">
        <v>6431</v>
      </c>
      <c r="J611" s="1" t="s">
        <v>3070</v>
      </c>
      <c r="K611" s="1">
        <v>6.6</v>
      </c>
      <c r="L611" s="7">
        <v>0</v>
      </c>
      <c r="M611" s="7">
        <v>0</v>
      </c>
      <c r="N611" s="7">
        <f t="shared" si="40"/>
        <v>0</v>
      </c>
      <c r="O611" s="7">
        <v>5231</v>
      </c>
      <c r="P611" s="13">
        <v>11280</v>
      </c>
      <c r="Q611" s="7">
        <f t="shared" si="41"/>
        <v>16511</v>
      </c>
      <c r="R611" s="14" t="s">
        <v>287</v>
      </c>
    </row>
    <row r="612" spans="1:18" s="40" customFormat="1">
      <c r="A612" s="52">
        <v>248</v>
      </c>
      <c r="B612" s="1" t="s">
        <v>2470</v>
      </c>
      <c r="C612" s="1" t="s">
        <v>2471</v>
      </c>
      <c r="D612" s="2" t="s">
        <v>3952</v>
      </c>
      <c r="E612" s="1"/>
      <c r="F612" s="2" t="s">
        <v>1667</v>
      </c>
      <c r="G612" s="1" t="s">
        <v>980</v>
      </c>
      <c r="H612" s="1" t="s">
        <v>2894</v>
      </c>
      <c r="I612" s="1">
        <v>55078</v>
      </c>
      <c r="J612" s="1" t="s">
        <v>3070</v>
      </c>
      <c r="K612" s="1">
        <v>6.6</v>
      </c>
      <c r="L612" s="7">
        <v>0</v>
      </c>
      <c r="M612" s="7">
        <v>0</v>
      </c>
      <c r="N612" s="7">
        <f t="shared" si="40"/>
        <v>0</v>
      </c>
      <c r="O612" s="7">
        <v>2558</v>
      </c>
      <c r="P612" s="13">
        <v>8795</v>
      </c>
      <c r="Q612" s="7">
        <f t="shared" si="41"/>
        <v>11353</v>
      </c>
      <c r="R612" s="14" t="s">
        <v>287</v>
      </c>
    </row>
    <row r="613" spans="1:18">
      <c r="A613" s="52">
        <v>249</v>
      </c>
      <c r="B613" s="1" t="s">
        <v>2470</v>
      </c>
      <c r="C613" s="1" t="s">
        <v>2471</v>
      </c>
      <c r="D613" s="2" t="s">
        <v>2895</v>
      </c>
      <c r="E613" s="1"/>
      <c r="F613" s="2" t="s">
        <v>1667</v>
      </c>
      <c r="G613" s="1" t="s">
        <v>980</v>
      </c>
      <c r="H613" s="1" t="s">
        <v>2896</v>
      </c>
      <c r="I613" s="1">
        <v>6406</v>
      </c>
      <c r="J613" s="1" t="s">
        <v>3070</v>
      </c>
      <c r="K613" s="1">
        <v>6.6</v>
      </c>
      <c r="L613" s="7">
        <v>0</v>
      </c>
      <c r="M613" s="7">
        <v>0</v>
      </c>
      <c r="N613" s="7">
        <f t="shared" si="40"/>
        <v>0</v>
      </c>
      <c r="O613" s="7">
        <v>1724</v>
      </c>
      <c r="P613" s="13">
        <v>6255</v>
      </c>
      <c r="Q613" s="7">
        <f t="shared" si="41"/>
        <v>7979</v>
      </c>
      <c r="R613" s="14" t="s">
        <v>287</v>
      </c>
    </row>
    <row r="614" spans="1:18">
      <c r="A614" s="52">
        <v>250</v>
      </c>
      <c r="B614" s="1" t="s">
        <v>2470</v>
      </c>
      <c r="C614" s="1" t="s">
        <v>2471</v>
      </c>
      <c r="D614" s="1" t="s">
        <v>2872</v>
      </c>
      <c r="E614" s="1"/>
      <c r="F614" s="2" t="s">
        <v>1667</v>
      </c>
      <c r="G614" s="1" t="s">
        <v>980</v>
      </c>
      <c r="H614" s="1" t="s">
        <v>2897</v>
      </c>
      <c r="I614" s="1">
        <v>6396</v>
      </c>
      <c r="J614" s="1" t="s">
        <v>3070</v>
      </c>
      <c r="K614" s="1">
        <v>6.6</v>
      </c>
      <c r="L614" s="7">
        <v>0</v>
      </c>
      <c r="M614" s="7">
        <v>0</v>
      </c>
      <c r="N614" s="7">
        <f t="shared" si="40"/>
        <v>0</v>
      </c>
      <c r="O614" s="7">
        <v>3356</v>
      </c>
      <c r="P614" s="13">
        <v>12137</v>
      </c>
      <c r="Q614" s="7">
        <f t="shared" si="41"/>
        <v>15493</v>
      </c>
      <c r="R614" s="14" t="s">
        <v>287</v>
      </c>
    </row>
    <row r="615" spans="1:18">
      <c r="A615" s="52">
        <v>251</v>
      </c>
      <c r="B615" s="1" t="s">
        <v>2470</v>
      </c>
      <c r="C615" s="1" t="s">
        <v>2471</v>
      </c>
      <c r="D615" s="1" t="s">
        <v>2870</v>
      </c>
      <c r="E615" s="1"/>
      <c r="F615" s="2" t="s">
        <v>1667</v>
      </c>
      <c r="G615" s="1" t="s">
        <v>980</v>
      </c>
      <c r="H615" s="1" t="s">
        <v>2898</v>
      </c>
      <c r="I615" s="1">
        <v>6409</v>
      </c>
      <c r="J615" s="1" t="s">
        <v>3070</v>
      </c>
      <c r="K615" s="1">
        <v>6.6</v>
      </c>
      <c r="L615" s="7">
        <v>0</v>
      </c>
      <c r="M615" s="7">
        <v>0</v>
      </c>
      <c r="N615" s="7">
        <f t="shared" si="40"/>
        <v>0</v>
      </c>
      <c r="O615" s="7">
        <v>1234</v>
      </c>
      <c r="P615" s="13">
        <v>4760</v>
      </c>
      <c r="Q615" s="7">
        <f t="shared" si="41"/>
        <v>5994</v>
      </c>
      <c r="R615" s="14" t="s">
        <v>287</v>
      </c>
    </row>
    <row r="616" spans="1:18">
      <c r="A616" s="52">
        <v>252</v>
      </c>
      <c r="B616" s="1" t="s">
        <v>2470</v>
      </c>
      <c r="C616" s="1" t="s">
        <v>2471</v>
      </c>
      <c r="D616" s="1" t="s">
        <v>2831</v>
      </c>
      <c r="E616" s="1"/>
      <c r="F616" s="2" t="s">
        <v>1667</v>
      </c>
      <c r="G616" s="1" t="s">
        <v>980</v>
      </c>
      <c r="H616" s="1" t="s">
        <v>2899</v>
      </c>
      <c r="I616" s="1">
        <v>76574</v>
      </c>
      <c r="J616" s="1" t="s">
        <v>3070</v>
      </c>
      <c r="K616" s="1">
        <v>6.6</v>
      </c>
      <c r="L616" s="7">
        <v>0</v>
      </c>
      <c r="M616" s="7">
        <v>0</v>
      </c>
      <c r="N616" s="7">
        <f t="shared" si="40"/>
        <v>0</v>
      </c>
      <c r="O616" s="7">
        <v>2715</v>
      </c>
      <c r="P616" s="13">
        <v>9198</v>
      </c>
      <c r="Q616" s="7">
        <f t="shared" si="41"/>
        <v>11913</v>
      </c>
      <c r="R616" s="14" t="s">
        <v>287</v>
      </c>
    </row>
    <row r="617" spans="1:18">
      <c r="A617" s="52">
        <v>253</v>
      </c>
      <c r="B617" s="1" t="s">
        <v>2470</v>
      </c>
      <c r="C617" s="1" t="s">
        <v>2471</v>
      </c>
      <c r="D617" s="1" t="s">
        <v>2870</v>
      </c>
      <c r="E617" s="1"/>
      <c r="F617" s="2" t="s">
        <v>1667</v>
      </c>
      <c r="G617" s="1" t="s">
        <v>980</v>
      </c>
      <c r="H617" s="1" t="s">
        <v>2900</v>
      </c>
      <c r="I617" s="1">
        <v>6429</v>
      </c>
      <c r="J617" s="1" t="s">
        <v>3070</v>
      </c>
      <c r="K617" s="1">
        <v>6.6</v>
      </c>
      <c r="L617" s="7">
        <v>0</v>
      </c>
      <c r="M617" s="7">
        <v>0</v>
      </c>
      <c r="N617" s="7">
        <f t="shared" si="40"/>
        <v>0</v>
      </c>
      <c r="O617" s="7">
        <v>1558</v>
      </c>
      <c r="P617" s="13">
        <v>5077</v>
      </c>
      <c r="Q617" s="7">
        <f t="shared" si="41"/>
        <v>6635</v>
      </c>
      <c r="R617" s="14" t="s">
        <v>287</v>
      </c>
    </row>
    <row r="618" spans="1:18">
      <c r="A618" s="52">
        <v>254</v>
      </c>
      <c r="B618" s="1" t="s">
        <v>2470</v>
      </c>
      <c r="C618" s="1" t="s">
        <v>2471</v>
      </c>
      <c r="D618" s="1" t="s">
        <v>2870</v>
      </c>
      <c r="E618" s="1"/>
      <c r="F618" s="2" t="s">
        <v>1667</v>
      </c>
      <c r="G618" s="1" t="s">
        <v>980</v>
      </c>
      <c r="H618" s="1" t="s">
        <v>2901</v>
      </c>
      <c r="I618" s="1">
        <v>6308</v>
      </c>
      <c r="J618" s="1" t="s">
        <v>3070</v>
      </c>
      <c r="K618" s="1">
        <v>6.6</v>
      </c>
      <c r="L618" s="7">
        <v>0</v>
      </c>
      <c r="M618" s="7">
        <v>0</v>
      </c>
      <c r="N618" s="7">
        <f t="shared" si="40"/>
        <v>0</v>
      </c>
      <c r="O618" s="7">
        <v>7633</v>
      </c>
      <c r="P618" s="13">
        <v>15035</v>
      </c>
      <c r="Q618" s="7">
        <f t="shared" si="41"/>
        <v>22668</v>
      </c>
      <c r="R618" s="14" t="s">
        <v>287</v>
      </c>
    </row>
    <row r="619" spans="1:18">
      <c r="A619" s="52">
        <v>255</v>
      </c>
      <c r="B619" s="1" t="s">
        <v>2470</v>
      </c>
      <c r="C619" s="1" t="s">
        <v>2471</v>
      </c>
      <c r="D619" s="1" t="s">
        <v>1255</v>
      </c>
      <c r="E619" s="1"/>
      <c r="F619" s="2" t="s">
        <v>1667</v>
      </c>
      <c r="G619" s="1" t="s">
        <v>980</v>
      </c>
      <c r="H619" s="1" t="s">
        <v>2902</v>
      </c>
      <c r="I619" s="1">
        <v>1799</v>
      </c>
      <c r="J619" s="1" t="s">
        <v>3070</v>
      </c>
      <c r="K619" s="1">
        <v>6.6</v>
      </c>
      <c r="L619" s="7">
        <v>0</v>
      </c>
      <c r="M619" s="7">
        <v>0</v>
      </c>
      <c r="N619" s="7">
        <f t="shared" si="40"/>
        <v>0</v>
      </c>
      <c r="O619" s="7">
        <v>12807</v>
      </c>
      <c r="P619" s="13">
        <v>30293</v>
      </c>
      <c r="Q619" s="7">
        <f t="shared" si="41"/>
        <v>43100</v>
      </c>
      <c r="R619" s="14" t="s">
        <v>287</v>
      </c>
    </row>
    <row r="620" spans="1:18">
      <c r="A620" s="52">
        <v>256</v>
      </c>
      <c r="B620" s="1" t="s">
        <v>2470</v>
      </c>
      <c r="C620" s="1" t="s">
        <v>2471</v>
      </c>
      <c r="D620" s="1" t="s">
        <v>2903</v>
      </c>
      <c r="E620" s="1"/>
      <c r="F620" s="2" t="s">
        <v>1667</v>
      </c>
      <c r="G620" s="1" t="s">
        <v>980</v>
      </c>
      <c r="H620" s="1" t="s">
        <v>2904</v>
      </c>
      <c r="I620" s="1">
        <v>61731</v>
      </c>
      <c r="J620" s="1" t="s">
        <v>3070</v>
      </c>
      <c r="K620" s="1">
        <v>6.6</v>
      </c>
      <c r="L620" s="7">
        <v>0</v>
      </c>
      <c r="M620" s="7">
        <v>0</v>
      </c>
      <c r="N620" s="7">
        <f t="shared" si="40"/>
        <v>0</v>
      </c>
      <c r="O620" s="7">
        <v>3259</v>
      </c>
      <c r="P620" s="13">
        <v>12291</v>
      </c>
      <c r="Q620" s="7">
        <f t="shared" si="41"/>
        <v>15550</v>
      </c>
      <c r="R620" s="14" t="s">
        <v>287</v>
      </c>
    </row>
    <row r="621" spans="1:18">
      <c r="A621" s="52">
        <v>257</v>
      </c>
      <c r="B621" s="1" t="s">
        <v>2470</v>
      </c>
      <c r="C621" s="1" t="s">
        <v>2471</v>
      </c>
      <c r="D621" s="1" t="s">
        <v>2905</v>
      </c>
      <c r="E621" s="1"/>
      <c r="F621" s="2" t="s">
        <v>1667</v>
      </c>
      <c r="G621" s="1" t="s">
        <v>980</v>
      </c>
      <c r="H621" s="1" t="s">
        <v>2906</v>
      </c>
      <c r="I621" s="1">
        <v>76546</v>
      </c>
      <c r="J621" s="1" t="s">
        <v>3070</v>
      </c>
      <c r="K621" s="1">
        <v>6.6</v>
      </c>
      <c r="L621" s="7">
        <v>0</v>
      </c>
      <c r="M621" s="7">
        <v>0</v>
      </c>
      <c r="N621" s="7">
        <f t="shared" si="40"/>
        <v>0</v>
      </c>
      <c r="O621" s="7">
        <v>4297</v>
      </c>
      <c r="P621" s="13">
        <v>10223</v>
      </c>
      <c r="Q621" s="7">
        <f t="shared" si="41"/>
        <v>14520</v>
      </c>
      <c r="R621" s="14" t="s">
        <v>287</v>
      </c>
    </row>
    <row r="622" spans="1:18">
      <c r="A622" s="52">
        <v>258</v>
      </c>
      <c r="B622" s="1" t="s">
        <v>2470</v>
      </c>
      <c r="C622" s="1" t="s">
        <v>2471</v>
      </c>
      <c r="D622" s="1" t="s">
        <v>2558</v>
      </c>
      <c r="E622" s="1"/>
      <c r="F622" s="2" t="s">
        <v>1667</v>
      </c>
      <c r="G622" s="2" t="s">
        <v>980</v>
      </c>
      <c r="H622" s="1" t="s">
        <v>2907</v>
      </c>
      <c r="I622" s="1">
        <v>55203</v>
      </c>
      <c r="J622" s="1" t="s">
        <v>3070</v>
      </c>
      <c r="K622" s="1">
        <v>6.6</v>
      </c>
      <c r="L622" s="7">
        <v>0</v>
      </c>
      <c r="M622" s="7">
        <v>0</v>
      </c>
      <c r="N622" s="7">
        <f t="shared" si="40"/>
        <v>0</v>
      </c>
      <c r="O622" s="7">
        <v>4461</v>
      </c>
      <c r="P622" s="13">
        <v>17100</v>
      </c>
      <c r="Q622" s="7">
        <f>O622+P622</f>
        <v>21561</v>
      </c>
      <c r="R622" s="14" t="s">
        <v>287</v>
      </c>
    </row>
    <row r="623" spans="1:18">
      <c r="A623" s="52">
        <v>259</v>
      </c>
      <c r="B623" s="1" t="s">
        <v>2470</v>
      </c>
      <c r="C623" s="1" t="s">
        <v>2471</v>
      </c>
      <c r="D623" s="2" t="s">
        <v>2908</v>
      </c>
      <c r="E623" s="2"/>
      <c r="F623" s="2" t="s">
        <v>1667</v>
      </c>
      <c r="G623" s="2" t="s">
        <v>980</v>
      </c>
      <c r="H623" s="52" t="s">
        <v>2909</v>
      </c>
      <c r="I623" s="2">
        <v>6327</v>
      </c>
      <c r="J623" s="2" t="s">
        <v>3070</v>
      </c>
      <c r="K623" s="1">
        <v>6.6</v>
      </c>
      <c r="L623" s="7">
        <v>0</v>
      </c>
      <c r="M623" s="7">
        <v>0</v>
      </c>
      <c r="N623" s="7">
        <f t="shared" si="40"/>
        <v>0</v>
      </c>
      <c r="O623" s="7">
        <v>5704</v>
      </c>
      <c r="P623" s="13">
        <v>21220</v>
      </c>
      <c r="Q623" s="7">
        <f t="shared" ref="Q623:Q670" si="42">O623+P623</f>
        <v>26924</v>
      </c>
      <c r="R623" s="14" t="s">
        <v>287</v>
      </c>
    </row>
    <row r="624" spans="1:18">
      <c r="A624" s="52">
        <v>260</v>
      </c>
      <c r="B624" s="1" t="s">
        <v>2470</v>
      </c>
      <c r="C624" s="1" t="s">
        <v>2471</v>
      </c>
      <c r="D624" s="1" t="s">
        <v>350</v>
      </c>
      <c r="E624" s="1"/>
      <c r="F624" s="2" t="s">
        <v>1667</v>
      </c>
      <c r="G624" s="1" t="s">
        <v>980</v>
      </c>
      <c r="H624" s="1" t="s">
        <v>2910</v>
      </c>
      <c r="I624" s="1">
        <v>55070</v>
      </c>
      <c r="J624" s="1" t="s">
        <v>3070</v>
      </c>
      <c r="K624" s="1">
        <v>6.6</v>
      </c>
      <c r="L624" s="7">
        <v>0</v>
      </c>
      <c r="M624" s="7">
        <v>0</v>
      </c>
      <c r="N624" s="7">
        <f t="shared" si="40"/>
        <v>0</v>
      </c>
      <c r="O624" s="7">
        <v>200</v>
      </c>
      <c r="P624" s="13">
        <v>604</v>
      </c>
      <c r="Q624" s="7">
        <f t="shared" si="42"/>
        <v>804</v>
      </c>
      <c r="R624" s="14" t="s">
        <v>287</v>
      </c>
    </row>
    <row r="625" spans="1:18">
      <c r="A625" s="52">
        <v>261</v>
      </c>
      <c r="B625" s="1" t="s">
        <v>2470</v>
      </c>
      <c r="C625" s="1" t="s">
        <v>2471</v>
      </c>
      <c r="D625" s="1" t="s">
        <v>2761</v>
      </c>
      <c r="E625" s="1"/>
      <c r="F625" s="2" t="s">
        <v>1667</v>
      </c>
      <c r="G625" s="2" t="s">
        <v>980</v>
      </c>
      <c r="H625" s="1" t="s">
        <v>2911</v>
      </c>
      <c r="I625" s="1">
        <v>55173</v>
      </c>
      <c r="J625" s="1" t="s">
        <v>3070</v>
      </c>
      <c r="K625" s="1">
        <v>6.6</v>
      </c>
      <c r="L625" s="7">
        <v>0</v>
      </c>
      <c r="M625" s="7">
        <v>0</v>
      </c>
      <c r="N625" s="7">
        <f t="shared" si="40"/>
        <v>0</v>
      </c>
      <c r="O625" s="7">
        <v>2149</v>
      </c>
      <c r="P625" s="13">
        <v>6548</v>
      </c>
      <c r="Q625" s="7">
        <f t="shared" si="42"/>
        <v>8697</v>
      </c>
      <c r="R625" s="14" t="s">
        <v>287</v>
      </c>
    </row>
    <row r="626" spans="1:18">
      <c r="A626" s="52">
        <v>262</v>
      </c>
      <c r="B626" s="1" t="s">
        <v>2470</v>
      </c>
      <c r="C626" s="1" t="s">
        <v>2471</v>
      </c>
      <c r="D626" s="1" t="s">
        <v>2870</v>
      </c>
      <c r="E626" s="1"/>
      <c r="F626" s="2" t="s">
        <v>1667</v>
      </c>
      <c r="G626" s="2" t="s">
        <v>980</v>
      </c>
      <c r="H626" s="1" t="s">
        <v>2912</v>
      </c>
      <c r="I626" s="1">
        <v>6430</v>
      </c>
      <c r="J626" s="1" t="s">
        <v>3070</v>
      </c>
      <c r="K626" s="1">
        <v>6.6</v>
      </c>
      <c r="L626" s="7">
        <v>0</v>
      </c>
      <c r="M626" s="7">
        <v>0</v>
      </c>
      <c r="N626" s="7">
        <f t="shared" si="40"/>
        <v>0</v>
      </c>
      <c r="O626" s="7">
        <v>1907</v>
      </c>
      <c r="P626" s="13">
        <v>4605</v>
      </c>
      <c r="Q626" s="7">
        <f t="shared" si="42"/>
        <v>6512</v>
      </c>
      <c r="R626" s="14" t="s">
        <v>287</v>
      </c>
    </row>
    <row r="627" spans="1:18">
      <c r="A627" s="52">
        <v>263</v>
      </c>
      <c r="B627" s="1" t="s">
        <v>2470</v>
      </c>
      <c r="C627" s="1" t="s">
        <v>2471</v>
      </c>
      <c r="D627" s="1" t="s">
        <v>2558</v>
      </c>
      <c r="E627" s="1"/>
      <c r="F627" s="2" t="s">
        <v>1667</v>
      </c>
      <c r="G627" s="2" t="s">
        <v>980</v>
      </c>
      <c r="H627" s="1" t="s">
        <v>2913</v>
      </c>
      <c r="I627" s="1">
        <v>55055</v>
      </c>
      <c r="J627" s="1" t="s">
        <v>3070</v>
      </c>
      <c r="K627" s="1">
        <v>6.6</v>
      </c>
      <c r="L627" s="7">
        <v>0</v>
      </c>
      <c r="M627" s="7">
        <v>0</v>
      </c>
      <c r="N627" s="7">
        <f t="shared" si="40"/>
        <v>0</v>
      </c>
      <c r="O627" s="7">
        <v>5777</v>
      </c>
      <c r="P627" s="13">
        <v>19656</v>
      </c>
      <c r="Q627" s="7">
        <f t="shared" si="42"/>
        <v>25433</v>
      </c>
      <c r="R627" s="14" t="s">
        <v>287</v>
      </c>
    </row>
    <row r="628" spans="1:18">
      <c r="A628" s="52">
        <v>264</v>
      </c>
      <c r="B628" s="1" t="s">
        <v>2470</v>
      </c>
      <c r="C628" s="1" t="s">
        <v>2471</v>
      </c>
      <c r="D628" s="1" t="s">
        <v>2558</v>
      </c>
      <c r="E628" s="1"/>
      <c r="F628" s="2" t="s">
        <v>1667</v>
      </c>
      <c r="G628" s="2" t="s">
        <v>980</v>
      </c>
      <c r="H628" s="1" t="s">
        <v>2914</v>
      </c>
      <c r="I628" s="1">
        <v>6310</v>
      </c>
      <c r="J628" s="1" t="s">
        <v>3070</v>
      </c>
      <c r="K628" s="1">
        <v>6.6</v>
      </c>
      <c r="L628" s="7">
        <v>0</v>
      </c>
      <c r="M628" s="7">
        <v>0</v>
      </c>
      <c r="N628" s="7">
        <f t="shared" si="40"/>
        <v>0</v>
      </c>
      <c r="O628" s="7">
        <v>10202</v>
      </c>
      <c r="P628" s="13">
        <v>28214</v>
      </c>
      <c r="Q628" s="7">
        <f t="shared" si="42"/>
        <v>38416</v>
      </c>
      <c r="R628" s="14" t="s">
        <v>287</v>
      </c>
    </row>
    <row r="629" spans="1:18">
      <c r="A629" s="52">
        <v>265</v>
      </c>
      <c r="B629" s="1" t="s">
        <v>2470</v>
      </c>
      <c r="C629" s="1" t="s">
        <v>2471</v>
      </c>
      <c r="D629" s="1" t="s">
        <v>255</v>
      </c>
      <c r="E629" s="1"/>
      <c r="F629" s="2" t="s">
        <v>1667</v>
      </c>
      <c r="G629" s="2" t="s">
        <v>980</v>
      </c>
      <c r="H629" s="1" t="s">
        <v>2915</v>
      </c>
      <c r="I629" s="1">
        <v>55183</v>
      </c>
      <c r="J629" s="1" t="s">
        <v>3070</v>
      </c>
      <c r="K629" s="1">
        <v>6.6</v>
      </c>
      <c r="L629" s="7">
        <v>0</v>
      </c>
      <c r="M629" s="7">
        <v>0</v>
      </c>
      <c r="N629" s="7">
        <f t="shared" si="40"/>
        <v>0</v>
      </c>
      <c r="O629" s="7">
        <v>4324</v>
      </c>
      <c r="P629" s="13">
        <v>14310</v>
      </c>
      <c r="Q629" s="7">
        <f t="shared" si="42"/>
        <v>18634</v>
      </c>
      <c r="R629" s="14" t="s">
        <v>287</v>
      </c>
    </row>
    <row r="630" spans="1:18">
      <c r="A630" s="52">
        <v>266</v>
      </c>
      <c r="B630" s="1" t="s">
        <v>2470</v>
      </c>
      <c r="C630" s="1" t="s">
        <v>2471</v>
      </c>
      <c r="D630" s="1" t="s">
        <v>2916</v>
      </c>
      <c r="E630" s="1"/>
      <c r="F630" s="2" t="s">
        <v>1667</v>
      </c>
      <c r="G630" s="2" t="s">
        <v>980</v>
      </c>
      <c r="H630" s="1" t="s">
        <v>2917</v>
      </c>
      <c r="I630" s="1">
        <v>55194</v>
      </c>
      <c r="J630" s="1" t="s">
        <v>3070</v>
      </c>
      <c r="K630" s="1">
        <v>6.6</v>
      </c>
      <c r="L630" s="7">
        <v>0</v>
      </c>
      <c r="M630" s="7">
        <v>0</v>
      </c>
      <c r="N630" s="7">
        <f t="shared" si="40"/>
        <v>0</v>
      </c>
      <c r="O630" s="7">
        <v>2867</v>
      </c>
      <c r="P630" s="13">
        <v>7179</v>
      </c>
      <c r="Q630" s="7">
        <f t="shared" si="42"/>
        <v>10046</v>
      </c>
      <c r="R630" s="14" t="s">
        <v>287</v>
      </c>
    </row>
    <row r="631" spans="1:18">
      <c r="A631" s="52">
        <v>267</v>
      </c>
      <c r="B631" s="1" t="s">
        <v>2470</v>
      </c>
      <c r="C631" s="1" t="s">
        <v>2471</v>
      </c>
      <c r="D631" s="1" t="s">
        <v>2918</v>
      </c>
      <c r="E631" s="1"/>
      <c r="F631" s="2" t="s">
        <v>1667</v>
      </c>
      <c r="G631" s="2" t="s">
        <v>980</v>
      </c>
      <c r="H631" s="1" t="s">
        <v>2919</v>
      </c>
      <c r="I631" s="1">
        <v>55047</v>
      </c>
      <c r="J631" s="1" t="s">
        <v>3070</v>
      </c>
      <c r="K631" s="1">
        <v>6.6</v>
      </c>
      <c r="L631" s="7">
        <v>0</v>
      </c>
      <c r="M631" s="7">
        <v>0</v>
      </c>
      <c r="N631" s="7">
        <f t="shared" si="40"/>
        <v>0</v>
      </c>
      <c r="O631" s="7">
        <v>4035</v>
      </c>
      <c r="P631" s="13">
        <v>21803</v>
      </c>
      <c r="Q631" s="7">
        <f t="shared" si="42"/>
        <v>25838</v>
      </c>
      <c r="R631" s="14" t="s">
        <v>287</v>
      </c>
    </row>
    <row r="632" spans="1:18">
      <c r="A632" s="52">
        <v>268</v>
      </c>
      <c r="B632" s="1" t="s">
        <v>2470</v>
      </c>
      <c r="C632" s="1" t="s">
        <v>2471</v>
      </c>
      <c r="D632" s="1" t="s">
        <v>2920</v>
      </c>
      <c r="E632" s="1"/>
      <c r="F632" s="2" t="s">
        <v>1667</v>
      </c>
      <c r="G632" s="2" t="s">
        <v>980</v>
      </c>
      <c r="H632" s="1" t="s">
        <v>2921</v>
      </c>
      <c r="I632" s="1">
        <v>55119</v>
      </c>
      <c r="J632" s="1" t="s">
        <v>3070</v>
      </c>
      <c r="K632" s="1">
        <v>6.6</v>
      </c>
      <c r="L632" s="7">
        <v>0</v>
      </c>
      <c r="M632" s="7">
        <v>0</v>
      </c>
      <c r="N632" s="7">
        <f t="shared" si="40"/>
        <v>0</v>
      </c>
      <c r="O632" s="7">
        <v>14975</v>
      </c>
      <c r="P632" s="13">
        <v>42801</v>
      </c>
      <c r="Q632" s="7">
        <f t="shared" si="42"/>
        <v>57776</v>
      </c>
      <c r="R632" s="14" t="s">
        <v>287</v>
      </c>
    </row>
    <row r="633" spans="1:18">
      <c r="A633" s="52">
        <v>269</v>
      </c>
      <c r="B633" s="1" t="s">
        <v>2470</v>
      </c>
      <c r="C633" s="1" t="s">
        <v>2471</v>
      </c>
      <c r="D633" s="1" t="s">
        <v>2922</v>
      </c>
      <c r="E633" s="1"/>
      <c r="F633" s="2" t="s">
        <v>1667</v>
      </c>
      <c r="G633" s="2" t="s">
        <v>980</v>
      </c>
      <c r="H633" s="1" t="s">
        <v>2923</v>
      </c>
      <c r="I633" s="1">
        <v>55159</v>
      </c>
      <c r="J633" s="1" t="s">
        <v>3070</v>
      </c>
      <c r="K633" s="1">
        <v>6.6</v>
      </c>
      <c r="L633" s="7">
        <v>0</v>
      </c>
      <c r="M633" s="7">
        <v>0</v>
      </c>
      <c r="N633" s="7">
        <f t="shared" si="40"/>
        <v>0</v>
      </c>
      <c r="O633" s="7">
        <v>11299</v>
      </c>
      <c r="P633" s="13">
        <v>41045</v>
      </c>
      <c r="Q633" s="7">
        <f t="shared" si="42"/>
        <v>52344</v>
      </c>
      <c r="R633" s="14" t="s">
        <v>287</v>
      </c>
    </row>
    <row r="634" spans="1:18">
      <c r="A634" s="52">
        <v>270</v>
      </c>
      <c r="B634" s="1" t="s">
        <v>2470</v>
      </c>
      <c r="C634" s="1" t="s">
        <v>2471</v>
      </c>
      <c r="D634" s="1" t="s">
        <v>1846</v>
      </c>
      <c r="E634" s="1"/>
      <c r="F634" s="2" t="s">
        <v>1667</v>
      </c>
      <c r="G634" s="2" t="s">
        <v>980</v>
      </c>
      <c r="H634" s="1" t="s">
        <v>2924</v>
      </c>
      <c r="I634" s="1">
        <v>55187</v>
      </c>
      <c r="J634" s="1" t="s">
        <v>3070</v>
      </c>
      <c r="K634" s="1">
        <v>6.6</v>
      </c>
      <c r="L634" s="7">
        <v>0</v>
      </c>
      <c r="M634" s="7">
        <v>0</v>
      </c>
      <c r="N634" s="7">
        <f t="shared" si="40"/>
        <v>0</v>
      </c>
      <c r="O634" s="7">
        <v>12632</v>
      </c>
      <c r="P634" s="13">
        <v>4144</v>
      </c>
      <c r="Q634" s="7">
        <f t="shared" si="42"/>
        <v>16776</v>
      </c>
      <c r="R634" s="14" t="s">
        <v>287</v>
      </c>
    </row>
    <row r="635" spans="1:18">
      <c r="A635" s="52">
        <v>271</v>
      </c>
      <c r="B635" s="1" t="s">
        <v>2470</v>
      </c>
      <c r="C635" s="1" t="s">
        <v>2471</v>
      </c>
      <c r="D635" s="2" t="s">
        <v>2925</v>
      </c>
      <c r="E635" s="1"/>
      <c r="F635" s="2" t="s">
        <v>1667</v>
      </c>
      <c r="G635" s="1" t="s">
        <v>980</v>
      </c>
      <c r="H635" s="1" t="s">
        <v>2926</v>
      </c>
      <c r="I635" s="1">
        <v>6329</v>
      </c>
      <c r="J635" s="1" t="s">
        <v>3070</v>
      </c>
      <c r="K635" s="1">
        <v>6.6</v>
      </c>
      <c r="L635" s="7">
        <v>0</v>
      </c>
      <c r="M635" s="7">
        <v>0</v>
      </c>
      <c r="N635" s="7">
        <f t="shared" si="40"/>
        <v>0</v>
      </c>
      <c r="O635" s="7">
        <v>2287</v>
      </c>
      <c r="P635" s="13">
        <v>6868</v>
      </c>
      <c r="Q635" s="7">
        <f t="shared" si="42"/>
        <v>9155</v>
      </c>
      <c r="R635" s="14" t="s">
        <v>287</v>
      </c>
    </row>
    <row r="636" spans="1:18">
      <c r="A636" s="52">
        <v>272</v>
      </c>
      <c r="B636" s="1" t="s">
        <v>2470</v>
      </c>
      <c r="C636" s="1" t="s">
        <v>2471</v>
      </c>
      <c r="D636" s="1" t="s">
        <v>2927</v>
      </c>
      <c r="E636" s="1"/>
      <c r="F636" s="2" t="s">
        <v>1667</v>
      </c>
      <c r="G636" s="2" t="s">
        <v>980</v>
      </c>
      <c r="H636" s="1" t="s">
        <v>2928</v>
      </c>
      <c r="I636" s="1">
        <v>63111</v>
      </c>
      <c r="J636" s="1" t="s">
        <v>3070</v>
      </c>
      <c r="K636" s="1">
        <v>6.6</v>
      </c>
      <c r="L636" s="7">
        <v>0</v>
      </c>
      <c r="M636" s="7">
        <v>0</v>
      </c>
      <c r="N636" s="7">
        <f t="shared" ref="N636:N670" si="43">L636+M636</f>
        <v>0</v>
      </c>
      <c r="O636" s="7">
        <v>12541</v>
      </c>
      <c r="P636" s="13">
        <v>47890</v>
      </c>
      <c r="Q636" s="7">
        <f t="shared" si="42"/>
        <v>60431</v>
      </c>
      <c r="R636" s="14" t="s">
        <v>287</v>
      </c>
    </row>
    <row r="637" spans="1:18">
      <c r="A637" s="52">
        <v>273</v>
      </c>
      <c r="B637" s="1" t="s">
        <v>2470</v>
      </c>
      <c r="C637" s="1" t="s">
        <v>2471</v>
      </c>
      <c r="D637" s="1" t="s">
        <v>2649</v>
      </c>
      <c r="E637" s="1"/>
      <c r="F637" s="2" t="s">
        <v>1667</v>
      </c>
      <c r="G637" s="2" t="s">
        <v>980</v>
      </c>
      <c r="H637" s="1" t="s">
        <v>2929</v>
      </c>
      <c r="I637" s="1">
        <v>55081</v>
      </c>
      <c r="J637" s="1" t="s">
        <v>3070</v>
      </c>
      <c r="K637" s="1">
        <v>6.6</v>
      </c>
      <c r="L637" s="7">
        <v>0</v>
      </c>
      <c r="M637" s="7">
        <v>0</v>
      </c>
      <c r="N637" s="7">
        <f t="shared" si="43"/>
        <v>0</v>
      </c>
      <c r="O637" s="7">
        <v>5916</v>
      </c>
      <c r="P637" s="13">
        <v>21730</v>
      </c>
      <c r="Q637" s="7">
        <f t="shared" si="42"/>
        <v>27646</v>
      </c>
      <c r="R637" s="14" t="s">
        <v>287</v>
      </c>
    </row>
    <row r="638" spans="1:18">
      <c r="A638" s="52">
        <v>274</v>
      </c>
      <c r="B638" s="1" t="s">
        <v>2470</v>
      </c>
      <c r="C638" s="1" t="s">
        <v>2471</v>
      </c>
      <c r="D638" s="2" t="s">
        <v>2930</v>
      </c>
      <c r="E638" s="2"/>
      <c r="F638" s="2" t="s">
        <v>1667</v>
      </c>
      <c r="G638" s="2" t="s">
        <v>980</v>
      </c>
      <c r="H638" s="1" t="s">
        <v>2931</v>
      </c>
      <c r="I638" s="2">
        <v>6398</v>
      </c>
      <c r="J638" s="2" t="s">
        <v>3070</v>
      </c>
      <c r="K638" s="1">
        <v>6.6</v>
      </c>
      <c r="L638" s="7">
        <v>0</v>
      </c>
      <c r="M638" s="7">
        <v>0</v>
      </c>
      <c r="N638" s="7">
        <f t="shared" si="43"/>
        <v>0</v>
      </c>
      <c r="O638" s="7">
        <v>8483</v>
      </c>
      <c r="P638" s="13">
        <v>26394</v>
      </c>
      <c r="Q638" s="7">
        <f t="shared" si="42"/>
        <v>34877</v>
      </c>
      <c r="R638" s="14" t="s">
        <v>287</v>
      </c>
    </row>
    <row r="639" spans="1:18">
      <c r="A639" s="52">
        <v>275</v>
      </c>
      <c r="B639" s="1" t="s">
        <v>2470</v>
      </c>
      <c r="C639" s="1" t="s">
        <v>2471</v>
      </c>
      <c r="D639" s="1" t="s">
        <v>2932</v>
      </c>
      <c r="E639" s="1"/>
      <c r="F639" s="2" t="s">
        <v>1667</v>
      </c>
      <c r="G639" s="2" t="s">
        <v>980</v>
      </c>
      <c r="H639" s="1" t="s">
        <v>2933</v>
      </c>
      <c r="I639" s="1">
        <v>6330</v>
      </c>
      <c r="J639" s="1" t="s">
        <v>3070</v>
      </c>
      <c r="K639" s="1">
        <v>6.6</v>
      </c>
      <c r="L639" s="7">
        <v>0</v>
      </c>
      <c r="M639" s="7">
        <v>0</v>
      </c>
      <c r="N639" s="7">
        <f t="shared" si="43"/>
        <v>0</v>
      </c>
      <c r="O639" s="7">
        <v>1147</v>
      </c>
      <c r="P639" s="13">
        <v>3576</v>
      </c>
      <c r="Q639" s="7">
        <f t="shared" si="42"/>
        <v>4723</v>
      </c>
      <c r="R639" s="14" t="s">
        <v>287</v>
      </c>
    </row>
    <row r="640" spans="1:18">
      <c r="A640" s="52">
        <v>276</v>
      </c>
      <c r="B640" s="1" t="s">
        <v>2470</v>
      </c>
      <c r="C640" s="1" t="s">
        <v>2471</v>
      </c>
      <c r="D640" s="1" t="s">
        <v>2934</v>
      </c>
      <c r="E640" s="1"/>
      <c r="F640" s="2" t="s">
        <v>1667</v>
      </c>
      <c r="G640" s="2" t="s">
        <v>980</v>
      </c>
      <c r="H640" s="1" t="s">
        <v>2935</v>
      </c>
      <c r="I640" s="1">
        <v>25168</v>
      </c>
      <c r="J640" s="1" t="s">
        <v>3070</v>
      </c>
      <c r="K640" s="1">
        <v>3.5</v>
      </c>
      <c r="L640" s="7">
        <v>0</v>
      </c>
      <c r="M640" s="7">
        <v>0</v>
      </c>
      <c r="N640" s="7">
        <f t="shared" si="43"/>
        <v>0</v>
      </c>
      <c r="O640" s="7">
        <v>1134</v>
      </c>
      <c r="P640" s="13">
        <v>2008</v>
      </c>
      <c r="Q640" s="7">
        <f t="shared" si="42"/>
        <v>3142</v>
      </c>
      <c r="R640" s="14" t="s">
        <v>287</v>
      </c>
    </row>
    <row r="641" spans="1:18">
      <c r="A641" s="52">
        <v>277</v>
      </c>
      <c r="B641" s="1" t="s">
        <v>2470</v>
      </c>
      <c r="C641" s="1" t="s">
        <v>2471</v>
      </c>
      <c r="D641" s="2" t="s">
        <v>2936</v>
      </c>
      <c r="E641" s="1"/>
      <c r="F641" s="2" t="s">
        <v>1667</v>
      </c>
      <c r="G641" s="2" t="s">
        <v>980</v>
      </c>
      <c r="H641" s="1" t="s">
        <v>2937</v>
      </c>
      <c r="I641" s="1">
        <v>76549</v>
      </c>
      <c r="J641" s="1" t="s">
        <v>3070</v>
      </c>
      <c r="K641" s="1">
        <v>3.5</v>
      </c>
      <c r="L641" s="7">
        <v>0</v>
      </c>
      <c r="M641" s="7">
        <v>0</v>
      </c>
      <c r="N641" s="7">
        <f t="shared" si="43"/>
        <v>0</v>
      </c>
      <c r="O641" s="7">
        <v>454</v>
      </c>
      <c r="P641" s="13">
        <v>1602</v>
      </c>
      <c r="Q641" s="7">
        <f t="shared" si="42"/>
        <v>2056</v>
      </c>
      <c r="R641" s="14" t="s">
        <v>287</v>
      </c>
    </row>
    <row r="642" spans="1:18">
      <c r="A642" s="52">
        <v>278</v>
      </c>
      <c r="B642" s="1" t="s">
        <v>2470</v>
      </c>
      <c r="C642" s="1" t="s">
        <v>2471</v>
      </c>
      <c r="D642" s="2" t="s">
        <v>2938</v>
      </c>
      <c r="E642" s="1"/>
      <c r="F642" s="2" t="s">
        <v>1667</v>
      </c>
      <c r="G642" s="2" t="s">
        <v>980</v>
      </c>
      <c r="H642" s="1" t="s">
        <v>2939</v>
      </c>
      <c r="I642" s="1">
        <v>76571</v>
      </c>
      <c r="J642" s="1" t="s">
        <v>3070</v>
      </c>
      <c r="K642" s="1">
        <v>6.6</v>
      </c>
      <c r="L642" s="7">
        <v>0</v>
      </c>
      <c r="M642" s="7">
        <v>0</v>
      </c>
      <c r="N642" s="7">
        <f t="shared" si="43"/>
        <v>0</v>
      </c>
      <c r="O642" s="7">
        <v>3054</v>
      </c>
      <c r="P642" s="13">
        <v>10686</v>
      </c>
      <c r="Q642" s="7">
        <f t="shared" si="42"/>
        <v>13740</v>
      </c>
      <c r="R642" s="14" t="s">
        <v>287</v>
      </c>
    </row>
    <row r="643" spans="1:18">
      <c r="A643" s="52">
        <v>279</v>
      </c>
      <c r="B643" s="1" t="s">
        <v>2470</v>
      </c>
      <c r="C643" s="1" t="s">
        <v>2471</v>
      </c>
      <c r="D643" s="2" t="s">
        <v>1063</v>
      </c>
      <c r="E643" s="1"/>
      <c r="F643" s="2" t="s">
        <v>1667</v>
      </c>
      <c r="G643" s="2" t="s">
        <v>980</v>
      </c>
      <c r="H643" s="1" t="s">
        <v>2940</v>
      </c>
      <c r="I643" s="1">
        <v>76572</v>
      </c>
      <c r="J643" s="1" t="s">
        <v>3070</v>
      </c>
      <c r="K643" s="1">
        <v>3.7</v>
      </c>
      <c r="L643" s="7">
        <v>0</v>
      </c>
      <c r="M643" s="7">
        <v>0</v>
      </c>
      <c r="N643" s="7">
        <f t="shared" si="43"/>
        <v>0</v>
      </c>
      <c r="O643" s="7">
        <v>187</v>
      </c>
      <c r="P643" s="13">
        <v>627</v>
      </c>
      <c r="Q643" s="7">
        <f t="shared" si="42"/>
        <v>814</v>
      </c>
      <c r="R643" s="14" t="s">
        <v>287</v>
      </c>
    </row>
    <row r="644" spans="1:18">
      <c r="A644" s="52">
        <v>280</v>
      </c>
      <c r="B644" s="1" t="s">
        <v>2470</v>
      </c>
      <c r="C644" s="1" t="s">
        <v>2471</v>
      </c>
      <c r="D644" s="2" t="s">
        <v>1219</v>
      </c>
      <c r="E644" s="1"/>
      <c r="F644" s="2" t="s">
        <v>1667</v>
      </c>
      <c r="G644" s="1" t="s">
        <v>980</v>
      </c>
      <c r="H644" s="1" t="s">
        <v>2941</v>
      </c>
      <c r="I644" s="1">
        <v>1785</v>
      </c>
      <c r="J644" s="1" t="s">
        <v>3070</v>
      </c>
      <c r="K644" s="1">
        <v>1.1000000000000001</v>
      </c>
      <c r="L644" s="7">
        <v>0</v>
      </c>
      <c r="M644" s="7">
        <v>0</v>
      </c>
      <c r="N644" s="7">
        <f t="shared" si="43"/>
        <v>0</v>
      </c>
      <c r="O644" s="7">
        <v>2266</v>
      </c>
      <c r="P644" s="13">
        <v>4921</v>
      </c>
      <c r="Q644" s="7">
        <f t="shared" si="42"/>
        <v>7187</v>
      </c>
      <c r="R644" s="14" t="s">
        <v>287</v>
      </c>
    </row>
    <row r="645" spans="1:18">
      <c r="A645" s="52">
        <v>281</v>
      </c>
      <c r="B645" s="1" t="s">
        <v>2470</v>
      </c>
      <c r="C645" s="1" t="s">
        <v>2471</v>
      </c>
      <c r="D645" s="2" t="s">
        <v>2942</v>
      </c>
      <c r="E645" s="1"/>
      <c r="F645" s="2" t="s">
        <v>1667</v>
      </c>
      <c r="G645" s="1" t="s">
        <v>980</v>
      </c>
      <c r="H645" s="1" t="s">
        <v>2943</v>
      </c>
      <c r="I645" s="1">
        <v>6328</v>
      </c>
      <c r="J645" s="1" t="s">
        <v>3070</v>
      </c>
      <c r="K645" s="1">
        <v>6.6</v>
      </c>
      <c r="L645" s="7">
        <v>0</v>
      </c>
      <c r="M645" s="7">
        <v>0</v>
      </c>
      <c r="N645" s="7">
        <f t="shared" si="43"/>
        <v>0</v>
      </c>
      <c r="O645" s="7">
        <v>1820</v>
      </c>
      <c r="P645" s="13">
        <v>5946</v>
      </c>
      <c r="Q645" s="7">
        <f t="shared" si="42"/>
        <v>7766</v>
      </c>
      <c r="R645" s="14" t="s">
        <v>287</v>
      </c>
    </row>
    <row r="646" spans="1:18">
      <c r="A646" s="52">
        <v>282</v>
      </c>
      <c r="B646" s="1" t="s">
        <v>2470</v>
      </c>
      <c r="C646" s="1" t="s">
        <v>2471</v>
      </c>
      <c r="D646" s="1" t="s">
        <v>2944</v>
      </c>
      <c r="E646" s="1"/>
      <c r="F646" s="2" t="s">
        <v>1667</v>
      </c>
      <c r="G646" s="2" t="s">
        <v>980</v>
      </c>
      <c r="H646" s="1" t="s">
        <v>2945</v>
      </c>
      <c r="I646" s="1">
        <v>6434</v>
      </c>
      <c r="J646" s="1" t="s">
        <v>3070</v>
      </c>
      <c r="K646" s="1">
        <v>6.6</v>
      </c>
      <c r="L646" s="7">
        <v>0</v>
      </c>
      <c r="M646" s="7">
        <v>0</v>
      </c>
      <c r="N646" s="7">
        <f t="shared" si="43"/>
        <v>0</v>
      </c>
      <c r="O646" s="7">
        <v>5840</v>
      </c>
      <c r="P646" s="13">
        <v>20862</v>
      </c>
      <c r="Q646" s="7">
        <f t="shared" si="42"/>
        <v>26702</v>
      </c>
      <c r="R646" s="14" t="s">
        <v>287</v>
      </c>
    </row>
    <row r="647" spans="1:18">
      <c r="A647" s="52">
        <v>283</v>
      </c>
      <c r="B647" s="1" t="s">
        <v>2470</v>
      </c>
      <c r="C647" s="1" t="s">
        <v>2471</v>
      </c>
      <c r="D647" s="2" t="s">
        <v>2946</v>
      </c>
      <c r="E647" s="1"/>
      <c r="F647" s="2" t="s">
        <v>1667</v>
      </c>
      <c r="G647" s="1" t="s">
        <v>980</v>
      </c>
      <c r="H647" s="1" t="s">
        <v>2947</v>
      </c>
      <c r="I647" s="1">
        <v>55190</v>
      </c>
      <c r="J647" s="1" t="s">
        <v>3070</v>
      </c>
      <c r="K647" s="1">
        <v>6.6</v>
      </c>
      <c r="L647" s="7">
        <v>0</v>
      </c>
      <c r="M647" s="7">
        <v>0</v>
      </c>
      <c r="N647" s="7">
        <f t="shared" si="43"/>
        <v>0</v>
      </c>
      <c r="O647" s="7">
        <v>10716</v>
      </c>
      <c r="P647" s="13">
        <v>25635</v>
      </c>
      <c r="Q647" s="7">
        <f t="shared" si="42"/>
        <v>36351</v>
      </c>
      <c r="R647" s="14" t="s">
        <v>287</v>
      </c>
    </row>
    <row r="648" spans="1:18">
      <c r="A648" s="52">
        <v>284</v>
      </c>
      <c r="B648" s="1" t="s">
        <v>2470</v>
      </c>
      <c r="C648" s="1" t="s">
        <v>2471</v>
      </c>
      <c r="D648" s="1" t="s">
        <v>2948</v>
      </c>
      <c r="E648" s="1"/>
      <c r="F648" s="2" t="s">
        <v>1667</v>
      </c>
      <c r="G648" s="1" t="s">
        <v>980</v>
      </c>
      <c r="H648" s="1" t="s">
        <v>2949</v>
      </c>
      <c r="I648" s="1">
        <v>70792</v>
      </c>
      <c r="J648" s="1" t="s">
        <v>3070</v>
      </c>
      <c r="K648" s="1">
        <v>3</v>
      </c>
      <c r="L648" s="7">
        <v>0</v>
      </c>
      <c r="M648" s="7">
        <v>0</v>
      </c>
      <c r="N648" s="7">
        <f t="shared" si="43"/>
        <v>0</v>
      </c>
      <c r="O648" s="7">
        <v>774</v>
      </c>
      <c r="P648" s="13">
        <v>2953</v>
      </c>
      <c r="Q648" s="7">
        <f t="shared" si="42"/>
        <v>3727</v>
      </c>
      <c r="R648" s="14" t="s">
        <v>287</v>
      </c>
    </row>
    <row r="649" spans="1:18">
      <c r="A649" s="52">
        <v>285</v>
      </c>
      <c r="B649" s="1" t="s">
        <v>2470</v>
      </c>
      <c r="C649" s="1" t="s">
        <v>2471</v>
      </c>
      <c r="D649" s="1" t="s">
        <v>2936</v>
      </c>
      <c r="E649" s="1"/>
      <c r="F649" s="2" t="s">
        <v>1667</v>
      </c>
      <c r="G649" s="1" t="s">
        <v>980</v>
      </c>
      <c r="H649" s="1" t="s">
        <v>2950</v>
      </c>
      <c r="I649" s="1">
        <v>76550</v>
      </c>
      <c r="J649" s="1" t="s">
        <v>3070</v>
      </c>
      <c r="K649" s="1">
        <v>3</v>
      </c>
      <c r="L649" s="7">
        <v>0</v>
      </c>
      <c r="M649" s="7">
        <v>0</v>
      </c>
      <c r="N649" s="7">
        <f t="shared" si="43"/>
        <v>0</v>
      </c>
      <c r="O649" s="7">
        <v>1057</v>
      </c>
      <c r="P649" s="13">
        <v>2966</v>
      </c>
      <c r="Q649" s="7">
        <f t="shared" si="42"/>
        <v>4023</v>
      </c>
      <c r="R649" s="14" t="s">
        <v>287</v>
      </c>
    </row>
    <row r="650" spans="1:18">
      <c r="A650" s="52">
        <v>286</v>
      </c>
      <c r="B650" s="1" t="s">
        <v>2470</v>
      </c>
      <c r="C650" s="1" t="s">
        <v>2471</v>
      </c>
      <c r="D650" s="1" t="s">
        <v>2908</v>
      </c>
      <c r="E650" s="1"/>
      <c r="F650" s="2" t="s">
        <v>1667</v>
      </c>
      <c r="G650" s="1" t="s">
        <v>980</v>
      </c>
      <c r="H650" s="1" t="s">
        <v>2951</v>
      </c>
      <c r="I650" s="1">
        <v>6331</v>
      </c>
      <c r="J650" s="1" t="s">
        <v>3070</v>
      </c>
      <c r="K650" s="1">
        <v>6.6</v>
      </c>
      <c r="L650" s="7">
        <v>0</v>
      </c>
      <c r="M650" s="7">
        <v>0</v>
      </c>
      <c r="N650" s="7">
        <f t="shared" si="43"/>
        <v>0</v>
      </c>
      <c r="O650" s="7">
        <v>4762</v>
      </c>
      <c r="P650" s="13">
        <v>15710</v>
      </c>
      <c r="Q650" s="7">
        <f t="shared" si="42"/>
        <v>20472</v>
      </c>
      <c r="R650" s="14" t="s">
        <v>287</v>
      </c>
    </row>
    <row r="651" spans="1:18">
      <c r="A651" s="52">
        <v>287</v>
      </c>
      <c r="B651" s="1" t="s">
        <v>2470</v>
      </c>
      <c r="C651" s="1" t="s">
        <v>2471</v>
      </c>
      <c r="D651" s="1" t="s">
        <v>2952</v>
      </c>
      <c r="E651" s="1"/>
      <c r="F651" s="2" t="s">
        <v>1667</v>
      </c>
      <c r="G651" s="1" t="s">
        <v>980</v>
      </c>
      <c r="H651" s="1" t="s">
        <v>2953</v>
      </c>
      <c r="I651" s="1">
        <v>1827</v>
      </c>
      <c r="J651" s="1" t="s">
        <v>3070</v>
      </c>
      <c r="K651" s="1">
        <v>6.6</v>
      </c>
      <c r="L651" s="7">
        <v>0</v>
      </c>
      <c r="M651" s="7">
        <v>0</v>
      </c>
      <c r="N651" s="7">
        <f t="shared" si="43"/>
        <v>0</v>
      </c>
      <c r="O651" s="7">
        <v>28956</v>
      </c>
      <c r="P651" s="13">
        <v>75745</v>
      </c>
      <c r="Q651" s="7">
        <f t="shared" si="42"/>
        <v>104701</v>
      </c>
      <c r="R651" s="14" t="s">
        <v>287</v>
      </c>
    </row>
    <row r="652" spans="1:18">
      <c r="A652" s="52">
        <v>288</v>
      </c>
      <c r="B652" s="1" t="s">
        <v>2470</v>
      </c>
      <c r="C652" s="1" t="s">
        <v>2471</v>
      </c>
      <c r="D652" s="1" t="s">
        <v>2954</v>
      </c>
      <c r="E652" s="1"/>
      <c r="F652" s="2" t="s">
        <v>1667</v>
      </c>
      <c r="G652" s="2" t="s">
        <v>980</v>
      </c>
      <c r="H652" s="1" t="s">
        <v>2955</v>
      </c>
      <c r="I652" s="1">
        <v>55089</v>
      </c>
      <c r="J652" s="1" t="s">
        <v>3070</v>
      </c>
      <c r="K652" s="1">
        <v>6.6</v>
      </c>
      <c r="L652" s="7">
        <v>0</v>
      </c>
      <c r="M652" s="7">
        <v>0</v>
      </c>
      <c r="N652" s="7">
        <f t="shared" si="43"/>
        <v>0</v>
      </c>
      <c r="O652" s="7">
        <v>10442</v>
      </c>
      <c r="P652" s="13">
        <v>33795</v>
      </c>
      <c r="Q652" s="7">
        <f t="shared" si="42"/>
        <v>44237</v>
      </c>
      <c r="R652" s="14" t="s">
        <v>287</v>
      </c>
    </row>
    <row r="653" spans="1:18">
      <c r="A653" s="52">
        <v>289</v>
      </c>
      <c r="B653" s="1" t="s">
        <v>2470</v>
      </c>
      <c r="C653" s="1" t="s">
        <v>2471</v>
      </c>
      <c r="D653" s="1" t="s">
        <v>2956</v>
      </c>
      <c r="E653" s="1"/>
      <c r="F653" s="2" t="s">
        <v>1667</v>
      </c>
      <c r="G653" s="2" t="s">
        <v>980</v>
      </c>
      <c r="H653" s="1" t="s">
        <v>2957</v>
      </c>
      <c r="I653" s="1">
        <v>55135</v>
      </c>
      <c r="J653" s="1" t="s">
        <v>3070</v>
      </c>
      <c r="K653" s="1">
        <v>6.6</v>
      </c>
      <c r="L653" s="7">
        <v>0</v>
      </c>
      <c r="M653" s="7">
        <v>0</v>
      </c>
      <c r="N653" s="7">
        <f t="shared" si="43"/>
        <v>0</v>
      </c>
      <c r="O653" s="7">
        <v>14704</v>
      </c>
      <c r="P653" s="13">
        <v>47964</v>
      </c>
      <c r="Q653" s="7">
        <f t="shared" si="42"/>
        <v>62668</v>
      </c>
      <c r="R653" s="14" t="s">
        <v>287</v>
      </c>
    </row>
    <row r="654" spans="1:18">
      <c r="A654" s="52">
        <v>290</v>
      </c>
      <c r="B654" s="1" t="s">
        <v>2470</v>
      </c>
      <c r="C654" s="1" t="s">
        <v>2471</v>
      </c>
      <c r="D654" s="1" t="s">
        <v>2958</v>
      </c>
      <c r="E654" s="1"/>
      <c r="F654" s="2" t="s">
        <v>1667</v>
      </c>
      <c r="G654" s="1" t="s">
        <v>980</v>
      </c>
      <c r="H654" s="1" t="s">
        <v>2959</v>
      </c>
      <c r="I654" s="1">
        <v>55163</v>
      </c>
      <c r="J654" s="1" t="s">
        <v>3070</v>
      </c>
      <c r="K654" s="1">
        <v>6.6</v>
      </c>
      <c r="L654" s="7">
        <v>0</v>
      </c>
      <c r="M654" s="7">
        <v>0</v>
      </c>
      <c r="N654" s="7">
        <f t="shared" si="43"/>
        <v>0</v>
      </c>
      <c r="O654" s="7">
        <v>4378</v>
      </c>
      <c r="P654" s="13">
        <v>14100</v>
      </c>
      <c r="Q654" s="7">
        <f t="shared" si="42"/>
        <v>18478</v>
      </c>
      <c r="R654" s="14" t="s">
        <v>287</v>
      </c>
    </row>
    <row r="655" spans="1:18">
      <c r="A655" s="52">
        <v>291</v>
      </c>
      <c r="B655" s="1" t="s">
        <v>2470</v>
      </c>
      <c r="C655" s="1" t="s">
        <v>2471</v>
      </c>
      <c r="D655" s="1" t="s">
        <v>2938</v>
      </c>
      <c r="E655" s="1"/>
      <c r="F655" s="2" t="s">
        <v>1667</v>
      </c>
      <c r="G655" s="2" t="s">
        <v>980</v>
      </c>
      <c r="H655" s="1" t="s">
        <v>2960</v>
      </c>
      <c r="I655" s="1">
        <v>55164</v>
      </c>
      <c r="J655" s="1" t="s">
        <v>3070</v>
      </c>
      <c r="K655" s="1">
        <v>6.6</v>
      </c>
      <c r="L655" s="7">
        <v>0</v>
      </c>
      <c r="M655" s="7">
        <v>0</v>
      </c>
      <c r="N655" s="7">
        <f t="shared" si="43"/>
        <v>0</v>
      </c>
      <c r="O655" s="7">
        <v>6386</v>
      </c>
      <c r="P655" s="13">
        <v>20423</v>
      </c>
      <c r="Q655" s="7">
        <f t="shared" si="42"/>
        <v>26809</v>
      </c>
      <c r="R655" s="14" t="s">
        <v>287</v>
      </c>
    </row>
    <row r="656" spans="1:18">
      <c r="A656" s="52">
        <v>292</v>
      </c>
      <c r="B656" s="1" t="s">
        <v>2470</v>
      </c>
      <c r="C656" s="1" t="s">
        <v>2471</v>
      </c>
      <c r="D656" s="2" t="s">
        <v>2961</v>
      </c>
      <c r="E656" s="1"/>
      <c r="F656" s="2" t="s">
        <v>1667</v>
      </c>
      <c r="G656" s="1" t="s">
        <v>980</v>
      </c>
      <c r="H656" s="1" t="s">
        <v>2962</v>
      </c>
      <c r="I656" s="1">
        <v>55191</v>
      </c>
      <c r="J656" s="1" t="s">
        <v>3070</v>
      </c>
      <c r="K656" s="1">
        <v>6</v>
      </c>
      <c r="L656" s="7">
        <v>0</v>
      </c>
      <c r="M656" s="7">
        <v>0</v>
      </c>
      <c r="N656" s="7">
        <f t="shared" si="43"/>
        <v>0</v>
      </c>
      <c r="O656" s="7">
        <v>7172</v>
      </c>
      <c r="P656" s="13">
        <v>22400</v>
      </c>
      <c r="Q656" s="7">
        <f t="shared" si="42"/>
        <v>29572</v>
      </c>
      <c r="R656" s="14" t="s">
        <v>287</v>
      </c>
    </row>
    <row r="657" spans="1:18">
      <c r="A657" s="52">
        <v>293</v>
      </c>
      <c r="B657" s="1" t="s">
        <v>2470</v>
      </c>
      <c r="C657" s="1" t="s">
        <v>2471</v>
      </c>
      <c r="D657" s="2" t="s">
        <v>2908</v>
      </c>
      <c r="E657" s="1"/>
      <c r="F657" s="2" t="s">
        <v>1667</v>
      </c>
      <c r="G657" s="1" t="s">
        <v>980</v>
      </c>
      <c r="H657" s="1" t="s">
        <v>2963</v>
      </c>
      <c r="I657" s="1">
        <v>6332</v>
      </c>
      <c r="J657" s="1" t="s">
        <v>3070</v>
      </c>
      <c r="K657" s="1">
        <v>10</v>
      </c>
      <c r="L657" s="7">
        <v>0</v>
      </c>
      <c r="M657" s="7">
        <v>0</v>
      </c>
      <c r="N657" s="7">
        <f t="shared" si="43"/>
        <v>0</v>
      </c>
      <c r="O657" s="7">
        <v>2077</v>
      </c>
      <c r="P657" s="13">
        <v>5225</v>
      </c>
      <c r="Q657" s="7">
        <f t="shared" si="42"/>
        <v>7302</v>
      </c>
      <c r="R657" s="14" t="s">
        <v>287</v>
      </c>
    </row>
    <row r="658" spans="1:18">
      <c r="A658" s="52">
        <v>294</v>
      </c>
      <c r="B658" s="1" t="s">
        <v>2470</v>
      </c>
      <c r="C658" s="1" t="s">
        <v>2471</v>
      </c>
      <c r="D658" s="2" t="s">
        <v>1744</v>
      </c>
      <c r="E658" s="1"/>
      <c r="F658" s="2" t="s">
        <v>1667</v>
      </c>
      <c r="G658" s="1" t="s">
        <v>980</v>
      </c>
      <c r="H658" s="1" t="s">
        <v>2964</v>
      </c>
      <c r="I658" s="2">
        <v>55162</v>
      </c>
      <c r="J658" s="2" t="s">
        <v>3070</v>
      </c>
      <c r="K658" s="1">
        <v>10</v>
      </c>
      <c r="L658" s="7">
        <v>0</v>
      </c>
      <c r="M658" s="7">
        <v>0</v>
      </c>
      <c r="N658" s="7">
        <f t="shared" si="43"/>
        <v>0</v>
      </c>
      <c r="O658" s="7">
        <v>3925</v>
      </c>
      <c r="P658" s="13">
        <v>15591</v>
      </c>
      <c r="Q658" s="7">
        <f t="shared" si="42"/>
        <v>19516</v>
      </c>
      <c r="R658" s="14" t="s">
        <v>287</v>
      </c>
    </row>
    <row r="659" spans="1:18">
      <c r="A659" s="52">
        <v>295</v>
      </c>
      <c r="B659" s="1" t="s">
        <v>2470</v>
      </c>
      <c r="C659" s="1" t="s">
        <v>2471</v>
      </c>
      <c r="D659" s="2" t="s">
        <v>2965</v>
      </c>
      <c r="E659" s="1"/>
      <c r="F659" s="2" t="s">
        <v>1667</v>
      </c>
      <c r="G659" s="1" t="s">
        <v>980</v>
      </c>
      <c r="H659" s="1" t="s">
        <v>2966</v>
      </c>
      <c r="I659" s="2">
        <v>55186</v>
      </c>
      <c r="J659" s="2" t="s">
        <v>3070</v>
      </c>
      <c r="K659" s="1">
        <v>12</v>
      </c>
      <c r="L659" s="7">
        <v>0</v>
      </c>
      <c r="M659" s="7">
        <v>0</v>
      </c>
      <c r="N659" s="7">
        <f t="shared" si="43"/>
        <v>0</v>
      </c>
      <c r="O659" s="7">
        <v>3697</v>
      </c>
      <c r="P659" s="13">
        <v>10911</v>
      </c>
      <c r="Q659" s="7">
        <f t="shared" si="42"/>
        <v>14608</v>
      </c>
      <c r="R659" s="14" t="s">
        <v>287</v>
      </c>
    </row>
    <row r="660" spans="1:18">
      <c r="A660" s="52">
        <v>296</v>
      </c>
      <c r="B660" s="1" t="s">
        <v>2470</v>
      </c>
      <c r="C660" s="1" t="s">
        <v>2471</v>
      </c>
      <c r="D660" s="2" t="s">
        <v>2967</v>
      </c>
      <c r="E660" s="1"/>
      <c r="F660" s="2" t="s">
        <v>1667</v>
      </c>
      <c r="G660" s="1" t="s">
        <v>980</v>
      </c>
      <c r="H660" s="1" t="s">
        <v>2968</v>
      </c>
      <c r="I660" s="1">
        <v>55096</v>
      </c>
      <c r="J660" s="1" t="s">
        <v>3070</v>
      </c>
      <c r="K660" s="1">
        <v>6</v>
      </c>
      <c r="L660" s="7">
        <v>0</v>
      </c>
      <c r="M660" s="7">
        <v>0</v>
      </c>
      <c r="N660" s="7">
        <f t="shared" si="43"/>
        <v>0</v>
      </c>
      <c r="O660" s="7">
        <v>4894</v>
      </c>
      <c r="P660" s="13">
        <v>18579</v>
      </c>
      <c r="Q660" s="7">
        <f t="shared" si="42"/>
        <v>23473</v>
      </c>
      <c r="R660" s="14" t="s">
        <v>287</v>
      </c>
    </row>
    <row r="661" spans="1:18">
      <c r="A661" s="52">
        <v>297</v>
      </c>
      <c r="B661" s="1" t="s">
        <v>2470</v>
      </c>
      <c r="C661" s="1" t="s">
        <v>2471</v>
      </c>
      <c r="D661" s="2" t="s">
        <v>2969</v>
      </c>
      <c r="E661" s="1"/>
      <c r="F661" s="2" t="s">
        <v>1667</v>
      </c>
      <c r="G661" s="1" t="s">
        <v>980</v>
      </c>
      <c r="H661" s="1" t="s">
        <v>2970</v>
      </c>
      <c r="I661" s="1">
        <v>1910</v>
      </c>
      <c r="J661" s="1" t="s">
        <v>3070</v>
      </c>
      <c r="K661" s="1">
        <v>6</v>
      </c>
      <c r="L661" s="7">
        <v>0</v>
      </c>
      <c r="M661" s="7">
        <v>0</v>
      </c>
      <c r="N661" s="7">
        <f t="shared" si="43"/>
        <v>0</v>
      </c>
      <c r="O661" s="7">
        <v>1532</v>
      </c>
      <c r="P661" s="13">
        <v>5454</v>
      </c>
      <c r="Q661" s="7">
        <f t="shared" si="42"/>
        <v>6986</v>
      </c>
      <c r="R661" s="14" t="s">
        <v>287</v>
      </c>
    </row>
    <row r="662" spans="1:18">
      <c r="A662" s="52">
        <v>298</v>
      </c>
      <c r="B662" s="1" t="s">
        <v>2470</v>
      </c>
      <c r="C662" s="1" t="s">
        <v>2471</v>
      </c>
      <c r="D662" s="2" t="s">
        <v>2971</v>
      </c>
      <c r="E662" s="1"/>
      <c r="F662" s="2" t="s">
        <v>1667</v>
      </c>
      <c r="G662" s="1" t="s">
        <v>980</v>
      </c>
      <c r="H662" s="1" t="s">
        <v>2972</v>
      </c>
      <c r="I662" s="1">
        <v>76547</v>
      </c>
      <c r="J662" s="1" t="s">
        <v>3070</v>
      </c>
      <c r="K662" s="1">
        <v>0.3</v>
      </c>
      <c r="L662" s="7">
        <v>0</v>
      </c>
      <c r="M662" s="7">
        <v>0</v>
      </c>
      <c r="N662" s="7">
        <f t="shared" si="43"/>
        <v>0</v>
      </c>
      <c r="O662" s="7">
        <v>152</v>
      </c>
      <c r="P662" s="13">
        <v>499</v>
      </c>
      <c r="Q662" s="7">
        <f t="shared" si="42"/>
        <v>651</v>
      </c>
      <c r="R662" s="14" t="s">
        <v>287</v>
      </c>
    </row>
    <row r="663" spans="1:18" s="40" customFormat="1">
      <c r="A663" s="52">
        <v>299</v>
      </c>
      <c r="B663" s="1" t="s">
        <v>2470</v>
      </c>
      <c r="C663" s="1" t="s">
        <v>2471</v>
      </c>
      <c r="D663" s="2" t="s">
        <v>2973</v>
      </c>
      <c r="E663" s="1"/>
      <c r="F663" s="2" t="s">
        <v>1667</v>
      </c>
      <c r="G663" s="1" t="s">
        <v>980</v>
      </c>
      <c r="H663" s="1" t="s">
        <v>2974</v>
      </c>
      <c r="I663" s="1">
        <v>1804</v>
      </c>
      <c r="J663" s="1" t="s">
        <v>3070</v>
      </c>
      <c r="K663" s="1">
        <v>10</v>
      </c>
      <c r="L663" s="7">
        <v>0</v>
      </c>
      <c r="M663" s="7">
        <v>0</v>
      </c>
      <c r="N663" s="7">
        <f t="shared" si="43"/>
        <v>0</v>
      </c>
      <c r="O663" s="7">
        <v>3179</v>
      </c>
      <c r="P663" s="13">
        <v>10353</v>
      </c>
      <c r="Q663" s="7">
        <f t="shared" si="42"/>
        <v>13532</v>
      </c>
      <c r="R663" s="14" t="s">
        <v>287</v>
      </c>
    </row>
    <row r="664" spans="1:18">
      <c r="A664" s="52">
        <v>300</v>
      </c>
      <c r="B664" s="1" t="s">
        <v>2470</v>
      </c>
      <c r="C664" s="1" t="s">
        <v>2471</v>
      </c>
      <c r="D664" s="2" t="s">
        <v>2975</v>
      </c>
      <c r="E664" s="1"/>
      <c r="F664" s="2" t="s">
        <v>1667</v>
      </c>
      <c r="G664" s="1" t="s">
        <v>980</v>
      </c>
      <c r="H664" s="1" t="s">
        <v>2976</v>
      </c>
      <c r="I664" s="1">
        <v>1830</v>
      </c>
      <c r="J664" s="1" t="s">
        <v>3070</v>
      </c>
      <c r="K664" s="1">
        <v>6</v>
      </c>
      <c r="L664" s="7">
        <v>0</v>
      </c>
      <c r="M664" s="7">
        <v>0</v>
      </c>
      <c r="N664" s="7">
        <f t="shared" si="43"/>
        <v>0</v>
      </c>
      <c r="O664" s="7">
        <v>1761</v>
      </c>
      <c r="P664" s="13">
        <v>11469</v>
      </c>
      <c r="Q664" s="7">
        <f t="shared" si="42"/>
        <v>13230</v>
      </c>
      <c r="R664" s="14" t="s">
        <v>287</v>
      </c>
    </row>
    <row r="665" spans="1:18">
      <c r="A665" s="52">
        <v>301</v>
      </c>
      <c r="B665" s="1" t="s">
        <v>2470</v>
      </c>
      <c r="C665" s="1" t="s">
        <v>2471</v>
      </c>
      <c r="D665" s="1" t="s">
        <v>2975</v>
      </c>
      <c r="E665" s="1"/>
      <c r="F665" s="2" t="s">
        <v>1667</v>
      </c>
      <c r="G665" s="1" t="s">
        <v>980</v>
      </c>
      <c r="H665" s="1" t="s">
        <v>2977</v>
      </c>
      <c r="I665" s="1">
        <v>55101</v>
      </c>
      <c r="J665" s="1" t="s">
        <v>3070</v>
      </c>
      <c r="K665" s="1">
        <v>6</v>
      </c>
      <c r="L665" s="7">
        <v>0</v>
      </c>
      <c r="M665" s="7">
        <v>0</v>
      </c>
      <c r="N665" s="7">
        <f t="shared" si="43"/>
        <v>0</v>
      </c>
      <c r="O665" s="7">
        <v>7052</v>
      </c>
      <c r="P665" s="13">
        <v>25805</v>
      </c>
      <c r="Q665" s="7">
        <f t="shared" si="42"/>
        <v>32857</v>
      </c>
      <c r="R665" s="14" t="s">
        <v>287</v>
      </c>
    </row>
    <row r="666" spans="1:18">
      <c r="A666" s="52">
        <v>302</v>
      </c>
      <c r="B666" s="1" t="s">
        <v>2470</v>
      </c>
      <c r="C666" s="1" t="s">
        <v>2471</v>
      </c>
      <c r="D666" s="1" t="s">
        <v>2978</v>
      </c>
      <c r="E666" s="1"/>
      <c r="F666" s="2" t="s">
        <v>1667</v>
      </c>
      <c r="G666" s="1" t="s">
        <v>980</v>
      </c>
      <c r="H666" s="1" t="s">
        <v>2979</v>
      </c>
      <c r="I666" s="1">
        <v>55105</v>
      </c>
      <c r="J666" s="1" t="s">
        <v>3070</v>
      </c>
      <c r="K666" s="1">
        <v>6</v>
      </c>
      <c r="L666" s="7">
        <v>0</v>
      </c>
      <c r="M666" s="7">
        <v>0</v>
      </c>
      <c r="N666" s="7">
        <f t="shared" si="43"/>
        <v>0</v>
      </c>
      <c r="O666" s="7">
        <v>4368</v>
      </c>
      <c r="P666" s="13">
        <v>15167</v>
      </c>
      <c r="Q666" s="7">
        <f t="shared" si="42"/>
        <v>19535</v>
      </c>
      <c r="R666" s="14" t="s">
        <v>287</v>
      </c>
    </row>
    <row r="667" spans="1:18">
      <c r="A667" s="52">
        <v>303</v>
      </c>
      <c r="B667" s="1" t="s">
        <v>2470</v>
      </c>
      <c r="C667" s="1" t="s">
        <v>2471</v>
      </c>
      <c r="D667" s="1" t="s">
        <v>2980</v>
      </c>
      <c r="E667" s="1"/>
      <c r="F667" s="2" t="s">
        <v>1667</v>
      </c>
      <c r="G667" s="1" t="s">
        <v>980</v>
      </c>
      <c r="H667" s="1" t="s">
        <v>2981</v>
      </c>
      <c r="I667" s="1">
        <v>71991795</v>
      </c>
      <c r="J667" s="1" t="s">
        <v>3070</v>
      </c>
      <c r="K667" s="1">
        <v>15</v>
      </c>
      <c r="L667" s="7">
        <v>0</v>
      </c>
      <c r="M667" s="7">
        <v>0</v>
      </c>
      <c r="N667" s="7">
        <f t="shared" si="43"/>
        <v>0</v>
      </c>
      <c r="O667" s="7">
        <v>3277</v>
      </c>
      <c r="P667" s="13">
        <v>7648</v>
      </c>
      <c r="Q667" s="7">
        <f t="shared" si="42"/>
        <v>10925</v>
      </c>
      <c r="R667" s="14" t="s">
        <v>287</v>
      </c>
    </row>
    <row r="668" spans="1:18">
      <c r="A668" s="52">
        <v>304</v>
      </c>
      <c r="B668" s="1" t="s">
        <v>2470</v>
      </c>
      <c r="C668" s="1" t="s">
        <v>2471</v>
      </c>
      <c r="D668" s="1" t="s">
        <v>2982</v>
      </c>
      <c r="E668" s="1"/>
      <c r="F668" s="2" t="s">
        <v>1667</v>
      </c>
      <c r="G668" s="1" t="s">
        <v>980</v>
      </c>
      <c r="H668" s="1" t="s">
        <v>2983</v>
      </c>
      <c r="I668" s="1">
        <v>71991786</v>
      </c>
      <c r="J668" s="1" t="s">
        <v>3070</v>
      </c>
      <c r="K668" s="1">
        <v>32</v>
      </c>
      <c r="L668" s="7">
        <v>0</v>
      </c>
      <c r="M668" s="7">
        <v>0</v>
      </c>
      <c r="N668" s="7">
        <f t="shared" si="43"/>
        <v>0</v>
      </c>
      <c r="O668" s="7">
        <v>2383</v>
      </c>
      <c r="P668" s="13">
        <v>5563</v>
      </c>
      <c r="Q668" s="7">
        <f t="shared" si="42"/>
        <v>7946</v>
      </c>
      <c r="R668" s="14" t="s">
        <v>287</v>
      </c>
    </row>
    <row r="669" spans="1:18">
      <c r="A669" s="52">
        <v>305</v>
      </c>
      <c r="B669" s="1" t="s">
        <v>2470</v>
      </c>
      <c r="C669" s="1" t="s">
        <v>2471</v>
      </c>
      <c r="D669" s="1" t="s">
        <v>1846</v>
      </c>
      <c r="E669" s="1"/>
      <c r="F669" s="2" t="s">
        <v>1667</v>
      </c>
      <c r="G669" s="1" t="s">
        <v>980</v>
      </c>
      <c r="H669" s="1" t="s">
        <v>2984</v>
      </c>
      <c r="I669" s="1">
        <v>94884377</v>
      </c>
      <c r="J669" s="1" t="s">
        <v>3070</v>
      </c>
      <c r="K669" s="1">
        <v>40</v>
      </c>
      <c r="L669" s="7">
        <v>0</v>
      </c>
      <c r="M669" s="7">
        <v>0</v>
      </c>
      <c r="N669" s="7">
        <f t="shared" si="43"/>
        <v>0</v>
      </c>
      <c r="O669" s="7">
        <v>3023</v>
      </c>
      <c r="P669" s="13">
        <v>103174</v>
      </c>
      <c r="Q669" s="7">
        <f t="shared" si="42"/>
        <v>106197</v>
      </c>
      <c r="R669" s="14" t="s">
        <v>287</v>
      </c>
    </row>
    <row r="670" spans="1:18">
      <c r="A670" s="52">
        <v>306</v>
      </c>
      <c r="B670" s="1" t="s">
        <v>2470</v>
      </c>
      <c r="C670" s="1" t="s">
        <v>2471</v>
      </c>
      <c r="D670" s="1" t="s">
        <v>2985</v>
      </c>
      <c r="E670" s="1"/>
      <c r="F670" s="2" t="s">
        <v>1667</v>
      </c>
      <c r="G670" s="1" t="s">
        <v>980</v>
      </c>
      <c r="H670" s="1" t="s">
        <v>2986</v>
      </c>
      <c r="I670" s="1">
        <v>94931553</v>
      </c>
      <c r="J670" s="1" t="s">
        <v>3070</v>
      </c>
      <c r="K670" s="1">
        <v>40</v>
      </c>
      <c r="L670" s="7">
        <v>0</v>
      </c>
      <c r="M670" s="7">
        <v>0</v>
      </c>
      <c r="N670" s="7">
        <f t="shared" si="43"/>
        <v>0</v>
      </c>
      <c r="O670" s="7">
        <v>15750</v>
      </c>
      <c r="P670" s="13">
        <v>36280</v>
      </c>
      <c r="Q670" s="7">
        <f t="shared" si="42"/>
        <v>52030</v>
      </c>
      <c r="R670" s="14" t="s">
        <v>287</v>
      </c>
    </row>
    <row r="671" spans="1:18">
      <c r="A671" s="52">
        <v>307</v>
      </c>
      <c r="B671" s="1" t="s">
        <v>2470</v>
      </c>
      <c r="C671" s="1" t="s">
        <v>2471</v>
      </c>
      <c r="D671" s="1" t="s">
        <v>2987</v>
      </c>
      <c r="E671" s="1"/>
      <c r="F671" s="2" t="s">
        <v>1667</v>
      </c>
      <c r="G671" s="2" t="s">
        <v>980</v>
      </c>
      <c r="H671" s="1" t="s">
        <v>2988</v>
      </c>
      <c r="I671" s="1">
        <v>61017547</v>
      </c>
      <c r="J671" s="1" t="s">
        <v>3070</v>
      </c>
      <c r="K671" s="1">
        <v>3</v>
      </c>
      <c r="L671" s="7">
        <v>0</v>
      </c>
      <c r="M671" s="7">
        <v>0</v>
      </c>
      <c r="N671" s="7">
        <f t="shared" si="38"/>
        <v>0</v>
      </c>
      <c r="O671" s="7">
        <v>150</v>
      </c>
      <c r="P671" s="13">
        <v>638</v>
      </c>
      <c r="Q671" s="7">
        <f t="shared" si="39"/>
        <v>788</v>
      </c>
      <c r="R671" s="14" t="s">
        <v>287</v>
      </c>
    </row>
    <row r="672" spans="1:18">
      <c r="A672" s="218"/>
      <c r="B672" s="218"/>
      <c r="C672" s="218"/>
      <c r="D672" s="218"/>
      <c r="E672" s="218"/>
      <c r="F672" s="218"/>
      <c r="G672" s="218"/>
      <c r="H672" s="218"/>
      <c r="I672" s="218"/>
      <c r="J672" s="218"/>
      <c r="K672" s="218"/>
      <c r="L672" s="17">
        <f t="shared" ref="L672:Q672" si="44">SUM(L365:L671)</f>
        <v>0</v>
      </c>
      <c r="M672" s="17">
        <f t="shared" si="44"/>
        <v>0</v>
      </c>
      <c r="N672" s="17">
        <f t="shared" si="44"/>
        <v>0</v>
      </c>
      <c r="O672" s="17">
        <f t="shared" si="44"/>
        <v>1923654</v>
      </c>
      <c r="P672" s="17">
        <f t="shared" si="44"/>
        <v>6329589</v>
      </c>
      <c r="Q672" s="17">
        <f t="shared" si="44"/>
        <v>8253243</v>
      </c>
    </row>
    <row r="673" spans="1:18" s="26" customFormat="1" ht="36" customHeight="1">
      <c r="A673" s="211"/>
      <c r="B673" s="211"/>
      <c r="C673" s="211"/>
      <c r="D673" s="211"/>
      <c r="E673" s="211"/>
      <c r="F673" s="211"/>
      <c r="G673" s="211"/>
      <c r="H673" s="211"/>
      <c r="I673" s="211"/>
      <c r="J673" s="211"/>
      <c r="K673" s="211"/>
      <c r="L673" s="211"/>
      <c r="M673" s="211"/>
      <c r="N673" s="211"/>
      <c r="O673" s="211"/>
      <c r="P673" s="211"/>
      <c r="Q673" s="211"/>
      <c r="R673" s="211"/>
    </row>
    <row r="674" spans="1:18" ht="32.1" customHeight="1">
      <c r="A674" s="97" t="s">
        <v>27</v>
      </c>
      <c r="B674" s="207" t="s">
        <v>3072</v>
      </c>
      <c r="C674" s="207"/>
      <c r="D674" s="207"/>
      <c r="E674" s="207"/>
      <c r="F674" s="207"/>
      <c r="G674" s="207"/>
      <c r="H674" s="207"/>
      <c r="I674" s="207"/>
      <c r="J674" s="207"/>
      <c r="K674" s="207"/>
      <c r="L674" s="208" t="s">
        <v>55</v>
      </c>
      <c r="M674" s="208"/>
      <c r="N674" s="208"/>
      <c r="O674" s="209" t="s">
        <v>61</v>
      </c>
      <c r="P674" s="209"/>
      <c r="Q674" s="209"/>
      <c r="R674" s="210" t="s">
        <v>31</v>
      </c>
    </row>
    <row r="675" spans="1:18" ht="42" customHeight="1">
      <c r="A675" s="10" t="s">
        <v>8</v>
      </c>
      <c r="B675" s="9" t="s">
        <v>0</v>
      </c>
      <c r="C675" s="9" t="s">
        <v>5</v>
      </c>
      <c r="D675" s="8" t="s">
        <v>6</v>
      </c>
      <c r="E675" s="8" t="s">
        <v>7</v>
      </c>
      <c r="F675" s="8" t="s">
        <v>9</v>
      </c>
      <c r="G675" s="8" t="s">
        <v>10</v>
      </c>
      <c r="H675" s="8" t="s">
        <v>40</v>
      </c>
      <c r="I675" s="8" t="s">
        <v>11</v>
      </c>
      <c r="J675" s="8" t="s">
        <v>12</v>
      </c>
      <c r="K675" s="10" t="s">
        <v>13</v>
      </c>
      <c r="L675" s="96" t="s">
        <v>14</v>
      </c>
      <c r="M675" s="10" t="s">
        <v>15</v>
      </c>
      <c r="N675" s="10" t="s">
        <v>4</v>
      </c>
      <c r="O675" s="96" t="s">
        <v>14</v>
      </c>
      <c r="P675" s="10" t="s">
        <v>15</v>
      </c>
      <c r="Q675" s="10" t="s">
        <v>4</v>
      </c>
      <c r="R675" s="210"/>
    </row>
    <row r="676" spans="1:18">
      <c r="A676" s="52">
        <v>1</v>
      </c>
      <c r="B676" s="1" t="s">
        <v>2470</v>
      </c>
      <c r="C676" s="1" t="s">
        <v>2989</v>
      </c>
      <c r="D676" s="1" t="s">
        <v>2990</v>
      </c>
      <c r="E676" s="1"/>
      <c r="F676" s="2" t="s">
        <v>1667</v>
      </c>
      <c r="G676" s="2" t="s">
        <v>980</v>
      </c>
      <c r="H676" s="1" t="s">
        <v>2991</v>
      </c>
      <c r="I676" s="2">
        <v>998549</v>
      </c>
      <c r="J676" s="1" t="s">
        <v>94</v>
      </c>
      <c r="K676" s="1">
        <v>6</v>
      </c>
      <c r="L676" s="7">
        <v>0</v>
      </c>
      <c r="M676" s="7">
        <v>0</v>
      </c>
      <c r="N676" s="7">
        <f>L676+M676</f>
        <v>0</v>
      </c>
      <c r="O676" s="7">
        <v>10939.5</v>
      </c>
      <c r="P676" s="13">
        <v>0</v>
      </c>
      <c r="Q676" s="7">
        <f>O676+P676</f>
        <v>10939.5</v>
      </c>
      <c r="R676" s="14" t="s">
        <v>287</v>
      </c>
    </row>
    <row r="677" spans="1:18">
      <c r="A677" s="52">
        <v>2</v>
      </c>
      <c r="B677" s="1" t="s">
        <v>2470</v>
      </c>
      <c r="C677" s="1" t="s">
        <v>2989</v>
      </c>
      <c r="D677" s="2" t="s">
        <v>2992</v>
      </c>
      <c r="E677" s="2"/>
      <c r="F677" s="2" t="s">
        <v>1667</v>
      </c>
      <c r="G677" s="2" t="s">
        <v>980</v>
      </c>
      <c r="H677" s="52" t="s">
        <v>2993</v>
      </c>
      <c r="I677" s="2">
        <v>3765589</v>
      </c>
      <c r="J677" s="2" t="s">
        <v>94</v>
      </c>
      <c r="K677" s="1">
        <v>6</v>
      </c>
      <c r="L677" s="7">
        <v>0</v>
      </c>
      <c r="M677" s="7">
        <v>0</v>
      </c>
      <c r="N677" s="7">
        <f t="shared" ref="N677:N727" si="45">L677+M677</f>
        <v>0</v>
      </c>
      <c r="O677" s="7">
        <v>9030</v>
      </c>
      <c r="P677" s="13">
        <v>0</v>
      </c>
      <c r="Q677" s="7">
        <f t="shared" ref="Q677:Q726" si="46">O677+P677</f>
        <v>9030</v>
      </c>
      <c r="R677" s="14" t="s">
        <v>287</v>
      </c>
    </row>
    <row r="678" spans="1:18">
      <c r="A678" s="52">
        <v>3</v>
      </c>
      <c r="B678" s="1" t="s">
        <v>2470</v>
      </c>
      <c r="C678" s="1" t="s">
        <v>2989</v>
      </c>
      <c r="D678" s="1" t="s">
        <v>2994</v>
      </c>
      <c r="E678" s="1"/>
      <c r="F678" s="2" t="s">
        <v>1667</v>
      </c>
      <c r="G678" s="1" t="s">
        <v>980</v>
      </c>
      <c r="H678" s="1" t="s">
        <v>2995</v>
      </c>
      <c r="I678" s="2">
        <v>39338640</v>
      </c>
      <c r="J678" s="1" t="s">
        <v>94</v>
      </c>
      <c r="K678" s="1">
        <v>2</v>
      </c>
      <c r="L678" s="7">
        <v>0</v>
      </c>
      <c r="M678" s="7">
        <v>0</v>
      </c>
      <c r="N678" s="7">
        <f t="shared" si="45"/>
        <v>0</v>
      </c>
      <c r="O678" s="7">
        <v>1728</v>
      </c>
      <c r="P678" s="13">
        <v>0</v>
      </c>
      <c r="Q678" s="7">
        <f t="shared" si="46"/>
        <v>1728</v>
      </c>
      <c r="R678" s="14" t="s">
        <v>287</v>
      </c>
    </row>
    <row r="679" spans="1:18">
      <c r="A679" s="52">
        <v>4</v>
      </c>
      <c r="B679" s="1" t="s">
        <v>2470</v>
      </c>
      <c r="C679" s="1" t="s">
        <v>2989</v>
      </c>
      <c r="D679" s="1" t="s">
        <v>2675</v>
      </c>
      <c r="E679" s="1"/>
      <c r="F679" s="2" t="s">
        <v>1667</v>
      </c>
      <c r="G679" s="2" t="s">
        <v>980</v>
      </c>
      <c r="H679" s="1" t="s">
        <v>2996</v>
      </c>
      <c r="I679" s="2">
        <v>82133</v>
      </c>
      <c r="J679" s="1" t="s">
        <v>94</v>
      </c>
      <c r="K679" s="1">
        <v>3</v>
      </c>
      <c r="L679" s="7">
        <v>0</v>
      </c>
      <c r="M679" s="7">
        <v>0</v>
      </c>
      <c r="N679" s="7">
        <f t="shared" si="45"/>
        <v>0</v>
      </c>
      <c r="O679" s="7">
        <v>8858.5</v>
      </c>
      <c r="P679" s="13">
        <v>0</v>
      </c>
      <c r="Q679" s="7">
        <f t="shared" si="46"/>
        <v>8858.5</v>
      </c>
      <c r="R679" s="14" t="s">
        <v>287</v>
      </c>
    </row>
    <row r="680" spans="1:18">
      <c r="A680" s="52">
        <v>5</v>
      </c>
      <c r="B680" s="1" t="s">
        <v>2470</v>
      </c>
      <c r="C680" s="1" t="s">
        <v>2989</v>
      </c>
      <c r="D680" s="1" t="s">
        <v>2997</v>
      </c>
      <c r="E680" s="1"/>
      <c r="F680" s="2" t="s">
        <v>1667</v>
      </c>
      <c r="G680" s="2" t="s">
        <v>980</v>
      </c>
      <c r="H680" s="1" t="s">
        <v>2998</v>
      </c>
      <c r="I680" s="2">
        <v>80645238</v>
      </c>
      <c r="J680" s="1" t="s">
        <v>94</v>
      </c>
      <c r="K680" s="1">
        <v>2</v>
      </c>
      <c r="L680" s="7">
        <v>0</v>
      </c>
      <c r="M680" s="7">
        <v>0</v>
      </c>
      <c r="N680" s="7">
        <f t="shared" si="45"/>
        <v>0</v>
      </c>
      <c r="O680" s="7">
        <v>27649</v>
      </c>
      <c r="P680" s="13">
        <v>0</v>
      </c>
      <c r="Q680" s="7">
        <f t="shared" si="46"/>
        <v>27649</v>
      </c>
      <c r="R680" s="14" t="s">
        <v>287</v>
      </c>
    </row>
    <row r="681" spans="1:18">
      <c r="A681" s="52">
        <v>6</v>
      </c>
      <c r="B681" s="1" t="s">
        <v>2470</v>
      </c>
      <c r="C681" s="1" t="s">
        <v>2989</v>
      </c>
      <c r="D681" s="1" t="s">
        <v>2994</v>
      </c>
      <c r="E681" s="1"/>
      <c r="F681" s="2" t="s">
        <v>1667</v>
      </c>
      <c r="G681" s="2" t="s">
        <v>980</v>
      </c>
      <c r="H681" s="1" t="s">
        <v>2999</v>
      </c>
      <c r="I681" s="2">
        <v>27956294</v>
      </c>
      <c r="J681" s="1" t="s">
        <v>94</v>
      </c>
      <c r="K681" s="1">
        <v>2</v>
      </c>
      <c r="L681" s="7">
        <v>0</v>
      </c>
      <c r="M681" s="7">
        <v>0</v>
      </c>
      <c r="N681" s="7">
        <f t="shared" si="45"/>
        <v>0</v>
      </c>
      <c r="O681" s="7">
        <v>3465</v>
      </c>
      <c r="P681" s="13">
        <v>0</v>
      </c>
      <c r="Q681" s="7">
        <f t="shared" si="46"/>
        <v>3465</v>
      </c>
      <c r="R681" s="14" t="s">
        <v>287</v>
      </c>
    </row>
    <row r="682" spans="1:18">
      <c r="A682" s="52">
        <v>7</v>
      </c>
      <c r="B682" s="1" t="s">
        <v>2470</v>
      </c>
      <c r="C682" s="1" t="s">
        <v>2989</v>
      </c>
      <c r="D682" s="1" t="s">
        <v>2994</v>
      </c>
      <c r="E682" s="1"/>
      <c r="F682" s="2" t="s">
        <v>1667</v>
      </c>
      <c r="G682" s="2" t="s">
        <v>980</v>
      </c>
      <c r="H682" s="1" t="s">
        <v>3000</v>
      </c>
      <c r="I682" s="2">
        <v>31966703</v>
      </c>
      <c r="J682" s="1" t="s">
        <v>94</v>
      </c>
      <c r="K682" s="1">
        <v>2</v>
      </c>
      <c r="L682" s="7">
        <v>0</v>
      </c>
      <c r="M682" s="7">
        <v>0</v>
      </c>
      <c r="N682" s="7">
        <f t="shared" si="45"/>
        <v>0</v>
      </c>
      <c r="O682" s="7">
        <v>4433.5</v>
      </c>
      <c r="P682" s="13">
        <v>0</v>
      </c>
      <c r="Q682" s="7">
        <f t="shared" si="46"/>
        <v>4433.5</v>
      </c>
      <c r="R682" s="14" t="s">
        <v>287</v>
      </c>
    </row>
    <row r="683" spans="1:18">
      <c r="A683" s="52">
        <v>8</v>
      </c>
      <c r="B683" s="1" t="s">
        <v>2470</v>
      </c>
      <c r="C683" s="1" t="s">
        <v>2989</v>
      </c>
      <c r="D683" s="1" t="s">
        <v>3001</v>
      </c>
      <c r="E683" s="1"/>
      <c r="F683" s="2" t="s">
        <v>1667</v>
      </c>
      <c r="G683" s="2" t="s">
        <v>980</v>
      </c>
      <c r="H683" s="1" t="s">
        <v>3002</v>
      </c>
      <c r="I683" s="2">
        <v>27225737</v>
      </c>
      <c r="J683" s="1" t="s">
        <v>94</v>
      </c>
      <c r="K683" s="1">
        <v>1</v>
      </c>
      <c r="L683" s="7">
        <v>0</v>
      </c>
      <c r="M683" s="7">
        <v>0</v>
      </c>
      <c r="N683" s="7">
        <f t="shared" si="45"/>
        <v>0</v>
      </c>
      <c r="O683" s="7">
        <v>1439</v>
      </c>
      <c r="P683" s="13">
        <v>0</v>
      </c>
      <c r="Q683" s="7">
        <f t="shared" si="46"/>
        <v>1439</v>
      </c>
      <c r="R683" s="14" t="s">
        <v>287</v>
      </c>
    </row>
    <row r="684" spans="1:18">
      <c r="A684" s="52">
        <v>9</v>
      </c>
      <c r="B684" s="1" t="s">
        <v>2470</v>
      </c>
      <c r="C684" s="1" t="s">
        <v>2989</v>
      </c>
      <c r="D684" s="1" t="s">
        <v>1710</v>
      </c>
      <c r="E684" s="1"/>
      <c r="F684" s="2" t="s">
        <v>1667</v>
      </c>
      <c r="G684" s="2" t="s">
        <v>980</v>
      </c>
      <c r="H684" s="1" t="s">
        <v>3003</v>
      </c>
      <c r="I684" s="2">
        <v>27191704</v>
      </c>
      <c r="J684" s="1" t="s">
        <v>94</v>
      </c>
      <c r="K684" s="1">
        <v>2</v>
      </c>
      <c r="L684" s="7">
        <v>0</v>
      </c>
      <c r="M684" s="7">
        <v>0</v>
      </c>
      <c r="N684" s="7">
        <f t="shared" si="45"/>
        <v>0</v>
      </c>
      <c r="O684" s="7">
        <v>4908.5</v>
      </c>
      <c r="P684" s="13">
        <v>0</v>
      </c>
      <c r="Q684" s="7">
        <f t="shared" si="46"/>
        <v>4908.5</v>
      </c>
      <c r="R684" s="14" t="s">
        <v>287</v>
      </c>
    </row>
    <row r="685" spans="1:18">
      <c r="A685" s="52">
        <v>10</v>
      </c>
      <c r="B685" s="1" t="s">
        <v>2470</v>
      </c>
      <c r="C685" s="1" t="s">
        <v>2989</v>
      </c>
      <c r="D685" s="1" t="s">
        <v>2872</v>
      </c>
      <c r="E685" s="1"/>
      <c r="F685" s="2" t="s">
        <v>1667</v>
      </c>
      <c r="G685" s="2" t="s">
        <v>980</v>
      </c>
      <c r="H685" s="1" t="s">
        <v>3004</v>
      </c>
      <c r="I685" s="2">
        <v>2638</v>
      </c>
      <c r="J685" s="1" t="s">
        <v>94</v>
      </c>
      <c r="K685" s="1">
        <v>2</v>
      </c>
      <c r="L685" s="7">
        <v>0</v>
      </c>
      <c r="M685" s="7">
        <v>0</v>
      </c>
      <c r="N685" s="7">
        <f t="shared" si="45"/>
        <v>0</v>
      </c>
      <c r="O685" s="7">
        <v>2952</v>
      </c>
      <c r="P685" s="13">
        <v>0</v>
      </c>
      <c r="Q685" s="7">
        <f t="shared" si="46"/>
        <v>2952</v>
      </c>
      <c r="R685" s="14" t="s">
        <v>287</v>
      </c>
    </row>
    <row r="686" spans="1:18">
      <c r="A686" s="52">
        <v>11</v>
      </c>
      <c r="B686" s="1" t="s">
        <v>2470</v>
      </c>
      <c r="C686" s="1" t="s">
        <v>2989</v>
      </c>
      <c r="D686" s="1" t="s">
        <v>3005</v>
      </c>
      <c r="E686" s="1"/>
      <c r="F686" s="2" t="s">
        <v>1667</v>
      </c>
      <c r="G686" s="2" t="s">
        <v>980</v>
      </c>
      <c r="H686" s="1" t="s">
        <v>3006</v>
      </c>
      <c r="I686" s="2">
        <v>37357481</v>
      </c>
      <c r="J686" s="1" t="s">
        <v>94</v>
      </c>
      <c r="K686" s="1">
        <v>4</v>
      </c>
      <c r="L686" s="7">
        <v>0</v>
      </c>
      <c r="M686" s="7">
        <v>0</v>
      </c>
      <c r="N686" s="7">
        <f t="shared" si="45"/>
        <v>0</v>
      </c>
      <c r="O686" s="7">
        <v>5250</v>
      </c>
      <c r="P686" s="13">
        <v>0</v>
      </c>
      <c r="Q686" s="7">
        <f t="shared" si="46"/>
        <v>5250</v>
      </c>
      <c r="R686" s="14" t="s">
        <v>287</v>
      </c>
    </row>
    <row r="687" spans="1:18">
      <c r="A687" s="52">
        <v>12</v>
      </c>
      <c r="B687" s="1" t="s">
        <v>2470</v>
      </c>
      <c r="C687" s="1" t="s">
        <v>2989</v>
      </c>
      <c r="D687" s="1" t="s">
        <v>3007</v>
      </c>
      <c r="E687" s="1"/>
      <c r="F687" s="2" t="s">
        <v>1667</v>
      </c>
      <c r="G687" s="2" t="s">
        <v>980</v>
      </c>
      <c r="H687" s="1" t="s">
        <v>3008</v>
      </c>
      <c r="I687" s="2">
        <v>179390</v>
      </c>
      <c r="J687" s="1" t="s">
        <v>94</v>
      </c>
      <c r="K687" s="1">
        <v>3</v>
      </c>
      <c r="L687" s="7">
        <v>0</v>
      </c>
      <c r="M687" s="7">
        <v>0</v>
      </c>
      <c r="N687" s="7">
        <f t="shared" si="45"/>
        <v>0</v>
      </c>
      <c r="O687" s="7">
        <v>1688</v>
      </c>
      <c r="P687" s="13">
        <v>0</v>
      </c>
      <c r="Q687" s="7">
        <f t="shared" si="46"/>
        <v>1688</v>
      </c>
      <c r="R687" s="14" t="s">
        <v>287</v>
      </c>
    </row>
    <row r="688" spans="1:18">
      <c r="A688" s="52">
        <v>13</v>
      </c>
      <c r="B688" s="1" t="s">
        <v>2470</v>
      </c>
      <c r="C688" s="1" t="s">
        <v>2989</v>
      </c>
      <c r="D688" s="1" t="s">
        <v>3009</v>
      </c>
      <c r="E688" s="1"/>
      <c r="F688" s="2" t="s">
        <v>1667</v>
      </c>
      <c r="G688" s="2" t="s">
        <v>980</v>
      </c>
      <c r="H688" s="1" t="s">
        <v>3010</v>
      </c>
      <c r="I688" s="2">
        <v>60659535</v>
      </c>
      <c r="J688" s="1" t="s">
        <v>94</v>
      </c>
      <c r="K688" s="1">
        <v>2</v>
      </c>
      <c r="L688" s="7">
        <v>0</v>
      </c>
      <c r="M688" s="7">
        <v>0</v>
      </c>
      <c r="N688" s="7">
        <f t="shared" si="45"/>
        <v>0</v>
      </c>
      <c r="O688" s="7">
        <v>2952</v>
      </c>
      <c r="P688" s="13">
        <v>0</v>
      </c>
      <c r="Q688" s="7">
        <f t="shared" si="46"/>
        <v>2952</v>
      </c>
      <c r="R688" s="14" t="s">
        <v>287</v>
      </c>
    </row>
    <row r="689" spans="1:18">
      <c r="A689" s="52">
        <v>14</v>
      </c>
      <c r="B689" s="1" t="s">
        <v>2470</v>
      </c>
      <c r="C689" s="1" t="s">
        <v>2989</v>
      </c>
      <c r="D689" s="2" t="s">
        <v>3011</v>
      </c>
      <c r="E689" s="1"/>
      <c r="F689" s="2" t="s">
        <v>1667</v>
      </c>
      <c r="G689" s="1" t="s">
        <v>980</v>
      </c>
      <c r="H689" s="1" t="s">
        <v>3012</v>
      </c>
      <c r="I689" s="2">
        <v>60735329</v>
      </c>
      <c r="J689" s="1" t="s">
        <v>94</v>
      </c>
      <c r="K689" s="1">
        <v>3</v>
      </c>
      <c r="L689" s="7">
        <v>0</v>
      </c>
      <c r="M689" s="7">
        <v>0</v>
      </c>
      <c r="N689" s="7">
        <f t="shared" si="45"/>
        <v>0</v>
      </c>
      <c r="O689" s="7">
        <v>1045</v>
      </c>
      <c r="P689" s="13">
        <v>0</v>
      </c>
      <c r="Q689" s="7">
        <f t="shared" si="46"/>
        <v>1045</v>
      </c>
      <c r="R689" s="14" t="s">
        <v>287</v>
      </c>
    </row>
    <row r="690" spans="1:18">
      <c r="A690" s="52">
        <v>15</v>
      </c>
      <c r="B690" s="1" t="s">
        <v>2470</v>
      </c>
      <c r="C690" s="1" t="s">
        <v>2989</v>
      </c>
      <c r="D690" s="1" t="s">
        <v>3013</v>
      </c>
      <c r="E690" s="1"/>
      <c r="F690" s="2" t="s">
        <v>1667</v>
      </c>
      <c r="G690" s="2" t="s">
        <v>980</v>
      </c>
      <c r="H690" s="1" t="s">
        <v>3014</v>
      </c>
      <c r="I690" s="2">
        <v>3939700</v>
      </c>
      <c r="J690" s="1" t="s">
        <v>94</v>
      </c>
      <c r="K690" s="1">
        <v>16</v>
      </c>
      <c r="L690" s="7">
        <v>0</v>
      </c>
      <c r="M690" s="7">
        <v>0</v>
      </c>
      <c r="N690" s="7">
        <f t="shared" si="45"/>
        <v>0</v>
      </c>
      <c r="O690" s="7">
        <v>2927</v>
      </c>
      <c r="P690" s="13">
        <v>0</v>
      </c>
      <c r="Q690" s="7">
        <f t="shared" si="46"/>
        <v>2927</v>
      </c>
      <c r="R690" s="14" t="s">
        <v>287</v>
      </c>
    </row>
    <row r="691" spans="1:18">
      <c r="A691" s="52">
        <v>16</v>
      </c>
      <c r="B691" s="1" t="s">
        <v>2470</v>
      </c>
      <c r="C691" s="1" t="s">
        <v>2989</v>
      </c>
      <c r="D691" s="1" t="s">
        <v>2500</v>
      </c>
      <c r="E691" s="1"/>
      <c r="F691" s="2" t="s">
        <v>1667</v>
      </c>
      <c r="G691" s="2" t="s">
        <v>980</v>
      </c>
      <c r="H691" s="1" t="s">
        <v>3015</v>
      </c>
      <c r="I691" s="2">
        <v>31965507</v>
      </c>
      <c r="J691" s="1" t="s">
        <v>94</v>
      </c>
      <c r="K691" s="1">
        <v>3</v>
      </c>
      <c r="L691" s="7">
        <v>0</v>
      </c>
      <c r="M691" s="7">
        <v>0</v>
      </c>
      <c r="N691" s="7">
        <f t="shared" si="45"/>
        <v>0</v>
      </c>
      <c r="O691" s="7">
        <v>7870</v>
      </c>
      <c r="P691" s="13">
        <v>0</v>
      </c>
      <c r="Q691" s="7">
        <f t="shared" si="46"/>
        <v>7870</v>
      </c>
      <c r="R691" s="14" t="s">
        <v>287</v>
      </c>
    </row>
    <row r="692" spans="1:18">
      <c r="A692" s="52">
        <v>17</v>
      </c>
      <c r="B692" s="1" t="s">
        <v>2470</v>
      </c>
      <c r="C692" s="1" t="s">
        <v>2989</v>
      </c>
      <c r="D692" s="2" t="s">
        <v>3016</v>
      </c>
      <c r="E692" s="2"/>
      <c r="F692" s="2" t="s">
        <v>1667</v>
      </c>
      <c r="G692" s="2" t="s">
        <v>980</v>
      </c>
      <c r="H692" s="1" t="s">
        <v>3017</v>
      </c>
      <c r="I692" s="2">
        <v>86943</v>
      </c>
      <c r="J692" s="2" t="s">
        <v>94</v>
      </c>
      <c r="K692" s="1">
        <v>16</v>
      </c>
      <c r="L692" s="7">
        <v>0</v>
      </c>
      <c r="M692" s="7">
        <v>0</v>
      </c>
      <c r="N692" s="7">
        <f t="shared" si="45"/>
        <v>0</v>
      </c>
      <c r="O692" s="7">
        <v>5995</v>
      </c>
      <c r="P692" s="13">
        <v>0</v>
      </c>
      <c r="Q692" s="7">
        <f t="shared" si="46"/>
        <v>5995</v>
      </c>
      <c r="R692" s="14" t="s">
        <v>287</v>
      </c>
    </row>
    <row r="693" spans="1:18">
      <c r="A693" s="52">
        <v>18</v>
      </c>
      <c r="B693" s="1" t="s">
        <v>2470</v>
      </c>
      <c r="C693" s="1" t="s">
        <v>2989</v>
      </c>
      <c r="D693" s="1" t="s">
        <v>3018</v>
      </c>
      <c r="E693" s="1"/>
      <c r="F693" s="2" t="s">
        <v>1667</v>
      </c>
      <c r="G693" s="2" t="s">
        <v>980</v>
      </c>
      <c r="H693" s="1" t="s">
        <v>3019</v>
      </c>
      <c r="I693" s="2">
        <v>14289369</v>
      </c>
      <c r="J693" s="1" t="s">
        <v>94</v>
      </c>
      <c r="K693" s="1">
        <v>16</v>
      </c>
      <c r="L693" s="7">
        <v>0</v>
      </c>
      <c r="M693" s="7">
        <v>0</v>
      </c>
      <c r="N693" s="7">
        <f t="shared" si="45"/>
        <v>0</v>
      </c>
      <c r="O693" s="7">
        <v>6808</v>
      </c>
      <c r="P693" s="13">
        <v>0</v>
      </c>
      <c r="Q693" s="7">
        <f t="shared" si="46"/>
        <v>6808</v>
      </c>
      <c r="R693" s="14" t="s">
        <v>287</v>
      </c>
    </row>
    <row r="694" spans="1:18">
      <c r="A694" s="52">
        <v>19</v>
      </c>
      <c r="B694" s="1" t="s">
        <v>2470</v>
      </c>
      <c r="C694" s="1" t="s">
        <v>2989</v>
      </c>
      <c r="D694" s="1" t="s">
        <v>3020</v>
      </c>
      <c r="E694" s="1"/>
      <c r="F694" s="2" t="s">
        <v>1667</v>
      </c>
      <c r="G694" s="2" t="s">
        <v>980</v>
      </c>
      <c r="H694" s="1" t="s">
        <v>3021</v>
      </c>
      <c r="I694" s="2">
        <v>807693396</v>
      </c>
      <c r="J694" s="1" t="s">
        <v>94</v>
      </c>
      <c r="K694" s="1">
        <v>3</v>
      </c>
      <c r="L694" s="7">
        <v>0</v>
      </c>
      <c r="M694" s="7">
        <v>0</v>
      </c>
      <c r="N694" s="7">
        <f t="shared" si="45"/>
        <v>0</v>
      </c>
      <c r="O694" s="7">
        <v>3753</v>
      </c>
      <c r="P694" s="13">
        <v>0</v>
      </c>
      <c r="Q694" s="7">
        <f t="shared" si="46"/>
        <v>3753</v>
      </c>
      <c r="R694" s="14" t="s">
        <v>287</v>
      </c>
    </row>
    <row r="695" spans="1:18">
      <c r="A695" s="52">
        <v>20</v>
      </c>
      <c r="B695" s="1" t="s">
        <v>2470</v>
      </c>
      <c r="C695" s="1" t="s">
        <v>2989</v>
      </c>
      <c r="D695" s="2" t="s">
        <v>3022</v>
      </c>
      <c r="E695" s="1"/>
      <c r="F695" s="2" t="s">
        <v>1667</v>
      </c>
      <c r="G695" s="2" t="s">
        <v>980</v>
      </c>
      <c r="H695" s="1" t="s">
        <v>3023</v>
      </c>
      <c r="I695" s="2">
        <v>60061350</v>
      </c>
      <c r="J695" s="1" t="s">
        <v>94</v>
      </c>
      <c r="K695" s="1">
        <v>3</v>
      </c>
      <c r="L695" s="7">
        <v>0</v>
      </c>
      <c r="M695" s="7">
        <v>0</v>
      </c>
      <c r="N695" s="7">
        <f t="shared" si="45"/>
        <v>0</v>
      </c>
      <c r="O695" s="7">
        <v>6591</v>
      </c>
      <c r="P695" s="13">
        <v>0</v>
      </c>
      <c r="Q695" s="7">
        <f t="shared" si="46"/>
        <v>6591</v>
      </c>
      <c r="R695" s="14" t="s">
        <v>287</v>
      </c>
    </row>
    <row r="696" spans="1:18">
      <c r="A696" s="52">
        <v>21</v>
      </c>
      <c r="B696" s="1" t="s">
        <v>2470</v>
      </c>
      <c r="C696" s="1" t="s">
        <v>2989</v>
      </c>
      <c r="D696" s="2" t="s">
        <v>3024</v>
      </c>
      <c r="E696" s="1"/>
      <c r="F696" s="2" t="s">
        <v>1667</v>
      </c>
      <c r="G696" s="2" t="s">
        <v>980</v>
      </c>
      <c r="H696" s="1" t="s">
        <v>3025</v>
      </c>
      <c r="I696" s="2">
        <v>60167048</v>
      </c>
      <c r="J696" s="1" t="s">
        <v>94</v>
      </c>
      <c r="K696" s="1">
        <v>2</v>
      </c>
      <c r="L696" s="7">
        <v>0</v>
      </c>
      <c r="M696" s="7">
        <v>0</v>
      </c>
      <c r="N696" s="7">
        <f t="shared" si="45"/>
        <v>0</v>
      </c>
      <c r="O696" s="7">
        <v>780</v>
      </c>
      <c r="P696" s="13">
        <v>0</v>
      </c>
      <c r="Q696" s="7">
        <f t="shared" si="46"/>
        <v>780</v>
      </c>
      <c r="R696" s="14" t="s">
        <v>287</v>
      </c>
    </row>
    <row r="697" spans="1:18">
      <c r="A697" s="52">
        <v>22</v>
      </c>
      <c r="B697" s="1" t="s">
        <v>2470</v>
      </c>
      <c r="C697" s="1" t="s">
        <v>2989</v>
      </c>
      <c r="D697" s="2" t="s">
        <v>2498</v>
      </c>
      <c r="E697" s="1"/>
      <c r="F697" s="2" t="s">
        <v>1667</v>
      </c>
      <c r="G697" s="2" t="s">
        <v>980</v>
      </c>
      <c r="H697" s="1" t="s">
        <v>3026</v>
      </c>
      <c r="I697" s="2">
        <v>60185250</v>
      </c>
      <c r="J697" s="1" t="s">
        <v>94</v>
      </c>
      <c r="K697" s="1">
        <v>5.8</v>
      </c>
      <c r="L697" s="7">
        <v>0</v>
      </c>
      <c r="M697" s="7">
        <v>0</v>
      </c>
      <c r="N697" s="7">
        <f t="shared" si="45"/>
        <v>0</v>
      </c>
      <c r="O697" s="7">
        <v>4490</v>
      </c>
      <c r="P697" s="13">
        <v>0</v>
      </c>
      <c r="Q697" s="7">
        <f t="shared" si="46"/>
        <v>4490</v>
      </c>
      <c r="R697" s="14" t="s">
        <v>287</v>
      </c>
    </row>
    <row r="698" spans="1:18">
      <c r="A698" s="52">
        <v>23</v>
      </c>
      <c r="B698" s="1" t="s">
        <v>2470</v>
      </c>
      <c r="C698" s="1" t="s">
        <v>2989</v>
      </c>
      <c r="D698" s="2" t="s">
        <v>3027</v>
      </c>
      <c r="E698" s="1"/>
      <c r="F698" s="2" t="s">
        <v>1667</v>
      </c>
      <c r="G698" s="1" t="s">
        <v>980</v>
      </c>
      <c r="H698" s="1" t="s">
        <v>3028</v>
      </c>
      <c r="I698" s="2">
        <v>80769020</v>
      </c>
      <c r="J698" s="1" t="s">
        <v>94</v>
      </c>
      <c r="K698" s="1">
        <v>4</v>
      </c>
      <c r="L698" s="7">
        <v>0</v>
      </c>
      <c r="M698" s="7">
        <v>0</v>
      </c>
      <c r="N698" s="7">
        <f t="shared" si="45"/>
        <v>0</v>
      </c>
      <c r="O698" s="7">
        <v>4770</v>
      </c>
      <c r="P698" s="13">
        <v>0</v>
      </c>
      <c r="Q698" s="7">
        <f t="shared" si="46"/>
        <v>4770</v>
      </c>
      <c r="R698" s="14" t="s">
        <v>287</v>
      </c>
    </row>
    <row r="699" spans="1:18">
      <c r="A699" s="52">
        <v>24</v>
      </c>
      <c r="B699" s="1" t="s">
        <v>2470</v>
      </c>
      <c r="C699" s="1" t="s">
        <v>2989</v>
      </c>
      <c r="D699" s="2" t="s">
        <v>2925</v>
      </c>
      <c r="E699" s="1"/>
      <c r="F699" s="2" t="s">
        <v>1667</v>
      </c>
      <c r="G699" s="1" t="s">
        <v>980</v>
      </c>
      <c r="H699" s="1" t="s">
        <v>3029</v>
      </c>
      <c r="I699" s="2">
        <v>1224</v>
      </c>
      <c r="J699" s="1" t="s">
        <v>491</v>
      </c>
      <c r="K699" s="1">
        <v>0</v>
      </c>
      <c r="L699" s="7">
        <v>0</v>
      </c>
      <c r="M699" s="7">
        <v>0</v>
      </c>
      <c r="N699" s="7">
        <f t="shared" si="45"/>
        <v>0</v>
      </c>
      <c r="O699" s="7">
        <v>14688</v>
      </c>
      <c r="P699" s="13">
        <v>0</v>
      </c>
      <c r="Q699" s="7">
        <f t="shared" si="46"/>
        <v>14688</v>
      </c>
      <c r="R699" s="14" t="s">
        <v>287</v>
      </c>
    </row>
    <row r="700" spans="1:18">
      <c r="A700" s="52">
        <v>25</v>
      </c>
      <c r="B700" s="1" t="s">
        <v>2470</v>
      </c>
      <c r="C700" s="1" t="s">
        <v>2989</v>
      </c>
      <c r="D700" s="1" t="s">
        <v>3030</v>
      </c>
      <c r="E700" s="1"/>
      <c r="F700" s="2" t="s">
        <v>1667</v>
      </c>
      <c r="G700" s="2" t="s">
        <v>980</v>
      </c>
      <c r="H700" s="1" t="s">
        <v>3031</v>
      </c>
      <c r="I700" s="2">
        <v>144</v>
      </c>
      <c r="J700" s="1" t="s">
        <v>491</v>
      </c>
      <c r="K700" s="1">
        <v>0</v>
      </c>
      <c r="L700" s="7">
        <v>0</v>
      </c>
      <c r="M700" s="7">
        <v>0</v>
      </c>
      <c r="N700" s="7">
        <f t="shared" si="45"/>
        <v>0</v>
      </c>
      <c r="O700" s="7">
        <v>1728</v>
      </c>
      <c r="P700" s="13">
        <v>0</v>
      </c>
      <c r="Q700" s="7">
        <f t="shared" si="46"/>
        <v>1728</v>
      </c>
      <c r="R700" s="14" t="s">
        <v>287</v>
      </c>
    </row>
    <row r="701" spans="1:18">
      <c r="A701" s="52">
        <v>26</v>
      </c>
      <c r="B701" s="1" t="s">
        <v>2470</v>
      </c>
      <c r="C701" s="1" t="s">
        <v>2989</v>
      </c>
      <c r="D701" s="2" t="s">
        <v>2681</v>
      </c>
      <c r="E701" s="1"/>
      <c r="F701" s="2" t="s">
        <v>1667</v>
      </c>
      <c r="G701" s="1" t="s">
        <v>980</v>
      </c>
      <c r="H701" s="1" t="s">
        <v>3032</v>
      </c>
      <c r="I701" s="2">
        <v>768</v>
      </c>
      <c r="J701" s="1" t="s">
        <v>491</v>
      </c>
      <c r="K701" s="1">
        <v>0</v>
      </c>
      <c r="L701" s="7">
        <v>0</v>
      </c>
      <c r="M701" s="7">
        <v>0</v>
      </c>
      <c r="N701" s="7">
        <f t="shared" si="45"/>
        <v>0</v>
      </c>
      <c r="O701" s="7">
        <v>9216</v>
      </c>
      <c r="P701" s="13">
        <v>0</v>
      </c>
      <c r="Q701" s="7">
        <f t="shared" si="46"/>
        <v>9216</v>
      </c>
      <c r="R701" s="14" t="s">
        <v>287</v>
      </c>
    </row>
    <row r="702" spans="1:18">
      <c r="A702" s="52">
        <v>27</v>
      </c>
      <c r="B702" s="1" t="s">
        <v>2470</v>
      </c>
      <c r="C702" s="1" t="s">
        <v>2989</v>
      </c>
      <c r="D702" s="1" t="s">
        <v>2681</v>
      </c>
      <c r="E702" s="1"/>
      <c r="F702" s="2" t="s">
        <v>1667</v>
      </c>
      <c r="G702" s="1" t="s">
        <v>980</v>
      </c>
      <c r="H702" s="1" t="s">
        <v>3033</v>
      </c>
      <c r="I702" s="2">
        <v>1277</v>
      </c>
      <c r="J702" s="1" t="s">
        <v>491</v>
      </c>
      <c r="K702" s="1">
        <v>0</v>
      </c>
      <c r="L702" s="7">
        <v>0</v>
      </c>
      <c r="M702" s="7">
        <v>0</v>
      </c>
      <c r="N702" s="7">
        <f t="shared" si="45"/>
        <v>0</v>
      </c>
      <c r="O702" s="7">
        <v>15324</v>
      </c>
      <c r="P702" s="13">
        <v>0</v>
      </c>
      <c r="Q702" s="7">
        <f t="shared" si="46"/>
        <v>15324</v>
      </c>
      <c r="R702" s="14" t="s">
        <v>287</v>
      </c>
    </row>
    <row r="703" spans="1:18">
      <c r="A703" s="52">
        <v>28</v>
      </c>
      <c r="B703" s="1" t="s">
        <v>2470</v>
      </c>
      <c r="C703" s="1" t="s">
        <v>2989</v>
      </c>
      <c r="D703" s="1" t="s">
        <v>3034</v>
      </c>
      <c r="E703" s="1"/>
      <c r="F703" s="2" t="s">
        <v>1667</v>
      </c>
      <c r="G703" s="1" t="s">
        <v>980</v>
      </c>
      <c r="H703" s="1" t="s">
        <v>3035</v>
      </c>
      <c r="I703" s="2">
        <v>1054</v>
      </c>
      <c r="J703" s="1" t="s">
        <v>491</v>
      </c>
      <c r="K703" s="1">
        <v>0</v>
      </c>
      <c r="L703" s="7">
        <v>0</v>
      </c>
      <c r="M703" s="7">
        <v>0</v>
      </c>
      <c r="N703" s="7">
        <f t="shared" si="45"/>
        <v>0</v>
      </c>
      <c r="O703" s="7">
        <v>12648</v>
      </c>
      <c r="P703" s="13">
        <v>0</v>
      </c>
      <c r="Q703" s="7">
        <f t="shared" si="46"/>
        <v>12648</v>
      </c>
      <c r="R703" s="14" t="s">
        <v>287</v>
      </c>
    </row>
    <row r="704" spans="1:18">
      <c r="A704" s="52">
        <v>29</v>
      </c>
      <c r="B704" s="1" t="s">
        <v>2470</v>
      </c>
      <c r="C704" s="1" t="s">
        <v>2989</v>
      </c>
      <c r="D704" s="1" t="s">
        <v>3036</v>
      </c>
      <c r="E704" s="1"/>
      <c r="F704" s="2" t="s">
        <v>1667</v>
      </c>
      <c r="G704" s="1" t="s">
        <v>980</v>
      </c>
      <c r="H704" s="1" t="s">
        <v>3037</v>
      </c>
      <c r="I704" s="2">
        <v>1054</v>
      </c>
      <c r="J704" s="1" t="s">
        <v>491</v>
      </c>
      <c r="K704" s="1">
        <v>0</v>
      </c>
      <c r="L704" s="7">
        <v>0</v>
      </c>
      <c r="M704" s="7">
        <v>0</v>
      </c>
      <c r="N704" s="7">
        <f t="shared" si="45"/>
        <v>0</v>
      </c>
      <c r="O704" s="7">
        <v>12648</v>
      </c>
      <c r="P704" s="13">
        <v>0</v>
      </c>
      <c r="Q704" s="7">
        <f t="shared" si="46"/>
        <v>12648</v>
      </c>
      <c r="R704" s="14" t="s">
        <v>287</v>
      </c>
    </row>
    <row r="705" spans="1:18">
      <c r="A705" s="52">
        <v>30</v>
      </c>
      <c r="B705" s="1" t="s">
        <v>2470</v>
      </c>
      <c r="C705" s="1" t="s">
        <v>2989</v>
      </c>
      <c r="D705" s="1" t="s">
        <v>2703</v>
      </c>
      <c r="E705" s="1"/>
      <c r="F705" s="2" t="s">
        <v>1667</v>
      </c>
      <c r="G705" s="1" t="s">
        <v>980</v>
      </c>
      <c r="H705" s="1" t="s">
        <v>3038</v>
      </c>
      <c r="I705" s="2">
        <v>1277</v>
      </c>
      <c r="J705" s="1" t="s">
        <v>491</v>
      </c>
      <c r="K705" s="1">
        <v>0</v>
      </c>
      <c r="L705" s="7">
        <v>0</v>
      </c>
      <c r="M705" s="7">
        <v>0</v>
      </c>
      <c r="N705" s="7">
        <f t="shared" si="45"/>
        <v>0</v>
      </c>
      <c r="O705" s="7">
        <v>15324</v>
      </c>
      <c r="P705" s="13">
        <v>0</v>
      </c>
      <c r="Q705" s="7">
        <f t="shared" si="46"/>
        <v>15324</v>
      </c>
      <c r="R705" s="14" t="s">
        <v>287</v>
      </c>
    </row>
    <row r="706" spans="1:18">
      <c r="A706" s="52">
        <v>31</v>
      </c>
      <c r="B706" s="1" t="s">
        <v>2470</v>
      </c>
      <c r="C706" s="1" t="s">
        <v>2989</v>
      </c>
      <c r="D706" s="1" t="s">
        <v>3039</v>
      </c>
      <c r="E706" s="1"/>
      <c r="F706" s="2" t="s">
        <v>1667</v>
      </c>
      <c r="G706" s="2" t="s">
        <v>980</v>
      </c>
      <c r="H706" s="1" t="s">
        <v>3040</v>
      </c>
      <c r="I706" s="2">
        <v>1277</v>
      </c>
      <c r="J706" s="1" t="s">
        <v>491</v>
      </c>
      <c r="K706" s="1">
        <v>0</v>
      </c>
      <c r="L706" s="7">
        <v>0</v>
      </c>
      <c r="M706" s="7">
        <v>0</v>
      </c>
      <c r="N706" s="7">
        <f t="shared" si="45"/>
        <v>0</v>
      </c>
      <c r="O706" s="7">
        <v>15324</v>
      </c>
      <c r="P706" s="13">
        <v>0</v>
      </c>
      <c r="Q706" s="7">
        <f t="shared" si="46"/>
        <v>15324</v>
      </c>
      <c r="R706" s="14" t="s">
        <v>287</v>
      </c>
    </row>
    <row r="707" spans="1:18">
      <c r="A707" s="52">
        <v>32</v>
      </c>
      <c r="B707" s="1" t="s">
        <v>2470</v>
      </c>
      <c r="C707" s="1" t="s">
        <v>2989</v>
      </c>
      <c r="D707" s="1" t="s">
        <v>2703</v>
      </c>
      <c r="E707" s="1"/>
      <c r="F707" s="2" t="s">
        <v>1667</v>
      </c>
      <c r="G707" s="2" t="s">
        <v>980</v>
      </c>
      <c r="H707" s="1" t="s">
        <v>3041</v>
      </c>
      <c r="I707" s="2">
        <v>1426</v>
      </c>
      <c r="J707" s="1" t="s">
        <v>491</v>
      </c>
      <c r="K707" s="1">
        <v>0</v>
      </c>
      <c r="L707" s="7">
        <v>0</v>
      </c>
      <c r="M707" s="7">
        <v>0</v>
      </c>
      <c r="N707" s="7">
        <f t="shared" si="45"/>
        <v>0</v>
      </c>
      <c r="O707" s="7">
        <v>17112</v>
      </c>
      <c r="P707" s="13">
        <v>0</v>
      </c>
      <c r="Q707" s="7">
        <f t="shared" si="46"/>
        <v>17112</v>
      </c>
      <c r="R707" s="14" t="s">
        <v>287</v>
      </c>
    </row>
    <row r="708" spans="1:18">
      <c r="A708" s="52">
        <v>33</v>
      </c>
      <c r="B708" s="1" t="s">
        <v>2470</v>
      </c>
      <c r="C708" s="1" t="s">
        <v>2989</v>
      </c>
      <c r="D708" s="1" t="s">
        <v>3036</v>
      </c>
      <c r="E708" s="1"/>
      <c r="F708" s="2" t="s">
        <v>1667</v>
      </c>
      <c r="G708" s="1" t="s">
        <v>980</v>
      </c>
      <c r="H708" s="1" t="s">
        <v>3042</v>
      </c>
      <c r="I708" s="2">
        <v>1354</v>
      </c>
      <c r="J708" s="1" t="s">
        <v>491</v>
      </c>
      <c r="K708" s="1">
        <v>0</v>
      </c>
      <c r="L708" s="7">
        <v>0</v>
      </c>
      <c r="M708" s="7">
        <v>0</v>
      </c>
      <c r="N708" s="7">
        <f t="shared" si="45"/>
        <v>0</v>
      </c>
      <c r="O708" s="7">
        <v>16248</v>
      </c>
      <c r="P708" s="13">
        <v>0</v>
      </c>
      <c r="Q708" s="7">
        <f t="shared" si="46"/>
        <v>16248</v>
      </c>
      <c r="R708" s="14" t="s">
        <v>287</v>
      </c>
    </row>
    <row r="709" spans="1:18">
      <c r="A709" s="52">
        <v>34</v>
      </c>
      <c r="B709" s="1" t="s">
        <v>2470</v>
      </c>
      <c r="C709" s="1" t="s">
        <v>2989</v>
      </c>
      <c r="D709" s="1" t="s">
        <v>2703</v>
      </c>
      <c r="E709" s="1"/>
      <c r="F709" s="2" t="s">
        <v>1667</v>
      </c>
      <c r="G709" s="2" t="s">
        <v>980</v>
      </c>
      <c r="H709" s="1" t="s">
        <v>3043</v>
      </c>
      <c r="I709" s="2">
        <v>1277</v>
      </c>
      <c r="J709" s="1" t="s">
        <v>491</v>
      </c>
      <c r="K709" s="1">
        <v>0</v>
      </c>
      <c r="L709" s="7">
        <v>0</v>
      </c>
      <c r="M709" s="7">
        <v>0</v>
      </c>
      <c r="N709" s="7">
        <f t="shared" si="45"/>
        <v>0</v>
      </c>
      <c r="O709" s="7">
        <v>15324</v>
      </c>
      <c r="P709" s="13">
        <v>0</v>
      </c>
      <c r="Q709" s="7">
        <f t="shared" si="46"/>
        <v>15324</v>
      </c>
      <c r="R709" s="14" t="s">
        <v>287</v>
      </c>
    </row>
    <row r="710" spans="1:18">
      <c r="A710" s="52">
        <v>35</v>
      </c>
      <c r="B710" s="1" t="s">
        <v>2470</v>
      </c>
      <c r="C710" s="1" t="s">
        <v>2989</v>
      </c>
      <c r="D710" s="2" t="s">
        <v>2681</v>
      </c>
      <c r="E710" s="1"/>
      <c r="F710" s="2" t="s">
        <v>1667</v>
      </c>
      <c r="G710" s="1" t="s">
        <v>980</v>
      </c>
      <c r="H710" s="1" t="s">
        <v>3044</v>
      </c>
      <c r="I710" s="2">
        <v>1277</v>
      </c>
      <c r="J710" s="1" t="s">
        <v>491</v>
      </c>
      <c r="K710" s="1">
        <v>0</v>
      </c>
      <c r="L710" s="7">
        <v>0</v>
      </c>
      <c r="M710" s="7">
        <v>0</v>
      </c>
      <c r="N710" s="7">
        <f t="shared" si="45"/>
        <v>0</v>
      </c>
      <c r="O710" s="7">
        <v>15324</v>
      </c>
      <c r="P710" s="13">
        <v>0</v>
      </c>
      <c r="Q710" s="7">
        <f t="shared" si="46"/>
        <v>15324</v>
      </c>
      <c r="R710" s="14" t="s">
        <v>287</v>
      </c>
    </row>
    <row r="711" spans="1:18">
      <c r="A711" s="52">
        <v>36</v>
      </c>
      <c r="B711" s="1" t="s">
        <v>2470</v>
      </c>
      <c r="C711" s="1" t="s">
        <v>2989</v>
      </c>
      <c r="D711" s="2" t="s">
        <v>2625</v>
      </c>
      <c r="E711" s="1"/>
      <c r="F711" s="2" t="s">
        <v>1667</v>
      </c>
      <c r="G711" s="1" t="s">
        <v>980</v>
      </c>
      <c r="H711" s="1" t="s">
        <v>3045</v>
      </c>
      <c r="I711" s="2">
        <v>592</v>
      </c>
      <c r="J711" s="1" t="s">
        <v>491</v>
      </c>
      <c r="K711" s="1">
        <v>0</v>
      </c>
      <c r="L711" s="7">
        <v>0</v>
      </c>
      <c r="M711" s="7">
        <v>0</v>
      </c>
      <c r="N711" s="7">
        <f t="shared" si="45"/>
        <v>0</v>
      </c>
      <c r="O711" s="7">
        <v>7104</v>
      </c>
      <c r="P711" s="13">
        <v>0</v>
      </c>
      <c r="Q711" s="7">
        <f t="shared" si="46"/>
        <v>7104</v>
      </c>
      <c r="R711" s="14" t="s">
        <v>287</v>
      </c>
    </row>
    <row r="712" spans="1:18">
      <c r="A712" s="52">
        <v>37</v>
      </c>
      <c r="B712" s="1" t="s">
        <v>2470</v>
      </c>
      <c r="C712" s="1" t="s">
        <v>2989</v>
      </c>
      <c r="D712" s="2" t="s">
        <v>2642</v>
      </c>
      <c r="E712" s="1"/>
      <c r="F712" s="2" t="s">
        <v>1667</v>
      </c>
      <c r="G712" s="1" t="s">
        <v>980</v>
      </c>
      <c r="H712" s="1" t="s">
        <v>3046</v>
      </c>
      <c r="I712" s="2">
        <v>960</v>
      </c>
      <c r="J712" s="2" t="s">
        <v>491</v>
      </c>
      <c r="K712" s="1">
        <v>0</v>
      </c>
      <c r="L712" s="7">
        <v>0</v>
      </c>
      <c r="M712" s="7">
        <v>0</v>
      </c>
      <c r="N712" s="7">
        <f t="shared" si="45"/>
        <v>0</v>
      </c>
      <c r="O712" s="7">
        <v>11520</v>
      </c>
      <c r="P712" s="13">
        <v>0</v>
      </c>
      <c r="Q712" s="7">
        <f t="shared" si="46"/>
        <v>11520</v>
      </c>
      <c r="R712" s="14" t="s">
        <v>287</v>
      </c>
    </row>
    <row r="713" spans="1:18">
      <c r="A713" s="52">
        <v>38</v>
      </c>
      <c r="B713" s="1" t="s">
        <v>2470</v>
      </c>
      <c r="C713" s="1" t="s">
        <v>2989</v>
      </c>
      <c r="D713" s="2" t="s">
        <v>3047</v>
      </c>
      <c r="E713" s="1"/>
      <c r="F713" s="2" t="s">
        <v>1667</v>
      </c>
      <c r="G713" s="1" t="s">
        <v>980</v>
      </c>
      <c r="H713" s="1" t="s">
        <v>3048</v>
      </c>
      <c r="I713" s="2">
        <v>1054</v>
      </c>
      <c r="J713" s="2" t="s">
        <v>491</v>
      </c>
      <c r="K713" s="1">
        <v>0</v>
      </c>
      <c r="L713" s="7">
        <v>0</v>
      </c>
      <c r="M713" s="7">
        <v>0</v>
      </c>
      <c r="N713" s="7">
        <f t="shared" si="45"/>
        <v>0</v>
      </c>
      <c r="O713" s="7">
        <v>12648</v>
      </c>
      <c r="P713" s="13">
        <v>0</v>
      </c>
      <c r="Q713" s="7">
        <f t="shared" si="46"/>
        <v>12648</v>
      </c>
      <c r="R713" s="14" t="s">
        <v>287</v>
      </c>
    </row>
    <row r="714" spans="1:18">
      <c r="A714" s="52">
        <v>39</v>
      </c>
      <c r="B714" s="1" t="s">
        <v>2470</v>
      </c>
      <c r="C714" s="1" t="s">
        <v>2989</v>
      </c>
      <c r="D714" s="2" t="s">
        <v>3049</v>
      </c>
      <c r="E714" s="1"/>
      <c r="F714" s="2" t="s">
        <v>1667</v>
      </c>
      <c r="G714" s="1" t="s">
        <v>980</v>
      </c>
      <c r="H714" s="1" t="s">
        <v>3050</v>
      </c>
      <c r="I714" s="2">
        <v>1054</v>
      </c>
      <c r="J714" s="1" t="s">
        <v>491</v>
      </c>
      <c r="K714" s="1">
        <v>0</v>
      </c>
      <c r="L714" s="7">
        <v>0</v>
      </c>
      <c r="M714" s="7">
        <v>0</v>
      </c>
      <c r="N714" s="7">
        <f t="shared" si="45"/>
        <v>0</v>
      </c>
      <c r="O714" s="7">
        <v>12648</v>
      </c>
      <c r="P714" s="13">
        <v>0</v>
      </c>
      <c r="Q714" s="7">
        <f t="shared" si="46"/>
        <v>12648</v>
      </c>
      <c r="R714" s="14" t="s">
        <v>287</v>
      </c>
    </row>
    <row r="715" spans="1:18">
      <c r="A715" s="52">
        <v>40</v>
      </c>
      <c r="B715" s="1" t="s">
        <v>2470</v>
      </c>
      <c r="C715" s="1" t="s">
        <v>2989</v>
      </c>
      <c r="D715" s="2" t="s">
        <v>3051</v>
      </c>
      <c r="E715" s="1"/>
      <c r="F715" s="2" t="s">
        <v>1667</v>
      </c>
      <c r="G715" s="1" t="s">
        <v>980</v>
      </c>
      <c r="H715" s="1" t="s">
        <v>3052</v>
      </c>
      <c r="I715" s="2">
        <v>1122</v>
      </c>
      <c r="J715" s="1" t="s">
        <v>491</v>
      </c>
      <c r="K715" s="1">
        <v>0</v>
      </c>
      <c r="L715" s="7">
        <v>0</v>
      </c>
      <c r="M715" s="7">
        <v>0</v>
      </c>
      <c r="N715" s="7">
        <f t="shared" si="45"/>
        <v>0</v>
      </c>
      <c r="O715" s="7">
        <v>13464</v>
      </c>
      <c r="P715" s="13">
        <v>0</v>
      </c>
      <c r="Q715" s="7">
        <f t="shared" si="46"/>
        <v>13464</v>
      </c>
      <c r="R715" s="14" t="s">
        <v>287</v>
      </c>
    </row>
    <row r="716" spans="1:18">
      <c r="A716" s="52">
        <v>41</v>
      </c>
      <c r="B716" s="1" t="s">
        <v>2470</v>
      </c>
      <c r="C716" s="1" t="s">
        <v>2989</v>
      </c>
      <c r="D716" s="2" t="s">
        <v>2703</v>
      </c>
      <c r="E716" s="1"/>
      <c r="F716" s="2" t="s">
        <v>1667</v>
      </c>
      <c r="G716" s="1" t="s">
        <v>980</v>
      </c>
      <c r="H716" s="1" t="s">
        <v>3053</v>
      </c>
      <c r="I716" s="2">
        <v>896</v>
      </c>
      <c r="J716" s="1" t="s">
        <v>491</v>
      </c>
      <c r="K716" s="1">
        <v>0</v>
      </c>
      <c r="L716" s="7">
        <v>0</v>
      </c>
      <c r="M716" s="7">
        <v>0</v>
      </c>
      <c r="N716" s="7">
        <f t="shared" si="45"/>
        <v>0</v>
      </c>
      <c r="O716" s="7">
        <v>10752</v>
      </c>
      <c r="P716" s="13">
        <v>0</v>
      </c>
      <c r="Q716" s="7">
        <f t="shared" si="46"/>
        <v>10752</v>
      </c>
      <c r="R716" s="14" t="s">
        <v>287</v>
      </c>
    </row>
    <row r="717" spans="1:18" s="40" customFormat="1">
      <c r="A717" s="52">
        <v>42</v>
      </c>
      <c r="B717" s="1" t="s">
        <v>2470</v>
      </c>
      <c r="C717" s="1" t="s">
        <v>2989</v>
      </c>
      <c r="D717" s="2" t="s">
        <v>2642</v>
      </c>
      <c r="E717" s="1"/>
      <c r="F717" s="2" t="s">
        <v>1667</v>
      </c>
      <c r="G717" s="1" t="s">
        <v>980</v>
      </c>
      <c r="H717" s="1" t="s">
        <v>3054</v>
      </c>
      <c r="I717" s="52">
        <v>1277</v>
      </c>
      <c r="J717" s="1" t="s">
        <v>491</v>
      </c>
      <c r="K717" s="1">
        <v>0</v>
      </c>
      <c r="L717" s="7">
        <v>0</v>
      </c>
      <c r="M717" s="7">
        <v>0</v>
      </c>
      <c r="N717" s="7">
        <f t="shared" si="45"/>
        <v>0</v>
      </c>
      <c r="O717" s="7">
        <v>15324</v>
      </c>
      <c r="P717" s="13">
        <v>0</v>
      </c>
      <c r="Q717" s="7">
        <f t="shared" si="46"/>
        <v>15324</v>
      </c>
      <c r="R717" s="14" t="s">
        <v>287</v>
      </c>
    </row>
    <row r="718" spans="1:18">
      <c r="A718" s="52">
        <v>43</v>
      </c>
      <c r="B718" s="1" t="s">
        <v>2470</v>
      </c>
      <c r="C718" s="1" t="s">
        <v>2989</v>
      </c>
      <c r="D718" s="2" t="s">
        <v>3051</v>
      </c>
      <c r="E718" s="1"/>
      <c r="F718" s="2" t="s">
        <v>1667</v>
      </c>
      <c r="G718" s="1" t="s">
        <v>980</v>
      </c>
      <c r="H718" s="1" t="s">
        <v>3055</v>
      </c>
      <c r="I718" s="2">
        <v>1277</v>
      </c>
      <c r="J718" s="1" t="s">
        <v>491</v>
      </c>
      <c r="K718" s="1">
        <v>0</v>
      </c>
      <c r="L718" s="7">
        <v>0</v>
      </c>
      <c r="M718" s="7">
        <v>0</v>
      </c>
      <c r="N718" s="7">
        <f t="shared" si="45"/>
        <v>0</v>
      </c>
      <c r="O718" s="7">
        <v>15324</v>
      </c>
      <c r="P718" s="13">
        <v>0</v>
      </c>
      <c r="Q718" s="7">
        <f t="shared" si="46"/>
        <v>15324</v>
      </c>
      <c r="R718" s="14" t="s">
        <v>287</v>
      </c>
    </row>
    <row r="719" spans="1:18">
      <c r="A719" s="52">
        <v>44</v>
      </c>
      <c r="B719" s="1" t="s">
        <v>2470</v>
      </c>
      <c r="C719" s="1" t="s">
        <v>2989</v>
      </c>
      <c r="D719" s="1" t="s">
        <v>2746</v>
      </c>
      <c r="E719" s="1"/>
      <c r="F719" s="2" t="s">
        <v>1667</v>
      </c>
      <c r="G719" s="1" t="s">
        <v>980</v>
      </c>
      <c r="H719" s="1" t="s">
        <v>3056</v>
      </c>
      <c r="I719" s="2">
        <v>1327</v>
      </c>
      <c r="J719" s="1" t="s">
        <v>491</v>
      </c>
      <c r="K719" s="1">
        <v>0</v>
      </c>
      <c r="L719" s="7">
        <v>0</v>
      </c>
      <c r="M719" s="7">
        <v>0</v>
      </c>
      <c r="N719" s="7">
        <f t="shared" si="45"/>
        <v>0</v>
      </c>
      <c r="O719" s="7">
        <v>15924</v>
      </c>
      <c r="P719" s="13">
        <v>0</v>
      </c>
      <c r="Q719" s="7">
        <f t="shared" si="46"/>
        <v>15924</v>
      </c>
      <c r="R719" s="14" t="s">
        <v>287</v>
      </c>
    </row>
    <row r="720" spans="1:18">
      <c r="A720" s="52">
        <v>45</v>
      </c>
      <c r="B720" s="1" t="s">
        <v>2470</v>
      </c>
      <c r="C720" s="1" t="s">
        <v>2989</v>
      </c>
      <c r="D720" s="1" t="s">
        <v>2997</v>
      </c>
      <c r="E720" s="1"/>
      <c r="F720" s="2" t="s">
        <v>1667</v>
      </c>
      <c r="G720" s="1" t="s">
        <v>980</v>
      </c>
      <c r="H720" s="1" t="s">
        <v>3057</v>
      </c>
      <c r="I720" s="2">
        <v>1435</v>
      </c>
      <c r="J720" s="1" t="s">
        <v>491</v>
      </c>
      <c r="K720" s="1">
        <v>0</v>
      </c>
      <c r="L720" s="7">
        <v>0</v>
      </c>
      <c r="M720" s="7">
        <v>0</v>
      </c>
      <c r="N720" s="7">
        <f t="shared" si="45"/>
        <v>0</v>
      </c>
      <c r="O720" s="7">
        <v>17220</v>
      </c>
      <c r="P720" s="13">
        <v>0</v>
      </c>
      <c r="Q720" s="7">
        <f t="shared" si="46"/>
        <v>17220</v>
      </c>
      <c r="R720" s="14" t="s">
        <v>287</v>
      </c>
    </row>
    <row r="721" spans="1:18">
      <c r="A721" s="52">
        <v>46</v>
      </c>
      <c r="B721" s="1" t="s">
        <v>2470</v>
      </c>
      <c r="C721" s="1" t="s">
        <v>2989</v>
      </c>
      <c r="D721" s="1" t="s">
        <v>3051</v>
      </c>
      <c r="E721" s="1"/>
      <c r="F721" s="2" t="s">
        <v>1667</v>
      </c>
      <c r="G721" s="1" t="s">
        <v>980</v>
      </c>
      <c r="H721" s="1" t="s">
        <v>3058</v>
      </c>
      <c r="I721" s="2">
        <v>592</v>
      </c>
      <c r="J721" s="1" t="s">
        <v>491</v>
      </c>
      <c r="K721" s="1">
        <v>0</v>
      </c>
      <c r="L721" s="7">
        <v>0</v>
      </c>
      <c r="M721" s="7">
        <v>0</v>
      </c>
      <c r="N721" s="7">
        <f t="shared" si="45"/>
        <v>0</v>
      </c>
      <c r="O721" s="7">
        <v>7104</v>
      </c>
      <c r="P721" s="13">
        <v>0</v>
      </c>
      <c r="Q721" s="7">
        <f t="shared" si="46"/>
        <v>7104</v>
      </c>
      <c r="R721" s="14" t="s">
        <v>287</v>
      </c>
    </row>
    <row r="722" spans="1:18">
      <c r="A722" s="52">
        <v>47</v>
      </c>
      <c r="B722" s="1" t="s">
        <v>2470</v>
      </c>
      <c r="C722" s="1" t="s">
        <v>2989</v>
      </c>
      <c r="D722" s="1" t="s">
        <v>3059</v>
      </c>
      <c r="E722" s="1"/>
      <c r="F722" s="2" t="s">
        <v>1667</v>
      </c>
      <c r="G722" s="1" t="s">
        <v>980</v>
      </c>
      <c r="H722" s="1" t="s">
        <v>3060</v>
      </c>
      <c r="I722" s="2">
        <v>1277</v>
      </c>
      <c r="J722" s="1" t="s">
        <v>491</v>
      </c>
      <c r="K722" s="1">
        <v>0</v>
      </c>
      <c r="L722" s="7">
        <v>0</v>
      </c>
      <c r="M722" s="7">
        <v>0</v>
      </c>
      <c r="N722" s="7">
        <f t="shared" si="45"/>
        <v>0</v>
      </c>
      <c r="O722" s="7">
        <v>15324</v>
      </c>
      <c r="P722" s="13">
        <v>0</v>
      </c>
      <c r="Q722" s="7">
        <f t="shared" si="46"/>
        <v>15324</v>
      </c>
      <c r="R722" s="14" t="s">
        <v>287</v>
      </c>
    </row>
    <row r="723" spans="1:18">
      <c r="A723" s="52">
        <v>48</v>
      </c>
      <c r="B723" s="1" t="s">
        <v>2470</v>
      </c>
      <c r="C723" s="1" t="s">
        <v>2989</v>
      </c>
      <c r="D723" s="1" t="s">
        <v>3061</v>
      </c>
      <c r="E723" s="1"/>
      <c r="F723" s="2" t="s">
        <v>1667</v>
      </c>
      <c r="G723" s="1" t="s">
        <v>980</v>
      </c>
      <c r="H723" s="1" t="s">
        <v>3062</v>
      </c>
      <c r="I723" s="2">
        <v>895</v>
      </c>
      <c r="J723" s="1" t="s">
        <v>491</v>
      </c>
      <c r="K723" s="1">
        <v>0</v>
      </c>
      <c r="L723" s="7">
        <v>0</v>
      </c>
      <c r="M723" s="7">
        <v>0</v>
      </c>
      <c r="N723" s="7">
        <f t="shared" si="45"/>
        <v>0</v>
      </c>
      <c r="O723" s="7">
        <v>10740</v>
      </c>
      <c r="P723" s="13">
        <v>0</v>
      </c>
      <c r="Q723" s="7">
        <f t="shared" si="46"/>
        <v>10740</v>
      </c>
      <c r="R723" s="14" t="s">
        <v>287</v>
      </c>
    </row>
    <row r="724" spans="1:18">
      <c r="A724" s="52">
        <v>49</v>
      </c>
      <c r="B724" s="1" t="s">
        <v>2470</v>
      </c>
      <c r="C724" s="1" t="s">
        <v>2989</v>
      </c>
      <c r="D724" s="1" t="s">
        <v>3039</v>
      </c>
      <c r="E724" s="1"/>
      <c r="F724" s="2" t="s">
        <v>1667</v>
      </c>
      <c r="G724" s="1" t="s">
        <v>980</v>
      </c>
      <c r="H724" s="1" t="s">
        <v>3063</v>
      </c>
      <c r="I724" s="2">
        <v>27737890</v>
      </c>
      <c r="J724" s="1" t="s">
        <v>94</v>
      </c>
      <c r="K724" s="1">
        <v>1</v>
      </c>
      <c r="L724" s="7">
        <v>0</v>
      </c>
      <c r="M724" s="7">
        <v>0</v>
      </c>
      <c r="N724" s="7">
        <f t="shared" si="45"/>
        <v>0</v>
      </c>
      <c r="O724" s="7">
        <v>1664</v>
      </c>
      <c r="P724" s="13">
        <v>0</v>
      </c>
      <c r="Q724" s="7">
        <f t="shared" si="46"/>
        <v>1664</v>
      </c>
      <c r="R724" s="14" t="s">
        <v>287</v>
      </c>
    </row>
    <row r="725" spans="1:18">
      <c r="A725" s="52">
        <v>50</v>
      </c>
      <c r="B725" s="1" t="s">
        <v>2470</v>
      </c>
      <c r="C725" s="1" t="s">
        <v>2989</v>
      </c>
      <c r="D725" s="1" t="s">
        <v>3064</v>
      </c>
      <c r="E725" s="1"/>
      <c r="F725" s="2" t="s">
        <v>1667</v>
      </c>
      <c r="G725" s="1" t="s">
        <v>980</v>
      </c>
      <c r="H725" s="1" t="s">
        <v>3065</v>
      </c>
      <c r="I725" s="2">
        <v>60079560</v>
      </c>
      <c r="J725" s="1" t="s">
        <v>94</v>
      </c>
      <c r="K725" s="1">
        <v>1.2</v>
      </c>
      <c r="L725" s="7">
        <v>0</v>
      </c>
      <c r="M725" s="7">
        <v>0</v>
      </c>
      <c r="N725" s="7">
        <f t="shared" si="45"/>
        <v>0</v>
      </c>
      <c r="O725" s="7">
        <v>1736</v>
      </c>
      <c r="P725" s="13">
        <v>0</v>
      </c>
      <c r="Q725" s="7">
        <f t="shared" si="46"/>
        <v>1736</v>
      </c>
      <c r="R725" s="14" t="s">
        <v>287</v>
      </c>
    </row>
    <row r="726" spans="1:18">
      <c r="A726" s="52">
        <v>51</v>
      </c>
      <c r="B726" s="1" t="s">
        <v>2470</v>
      </c>
      <c r="C726" s="1" t="s">
        <v>2989</v>
      </c>
      <c r="D726" s="1" t="s">
        <v>3066</v>
      </c>
      <c r="E726" s="1"/>
      <c r="F726" s="2" t="s">
        <v>1667</v>
      </c>
      <c r="G726" s="1" t="s">
        <v>980</v>
      </c>
      <c r="H726" s="1" t="s">
        <v>3067</v>
      </c>
      <c r="I726" s="2">
        <v>60078500</v>
      </c>
      <c r="J726" s="1" t="s">
        <v>94</v>
      </c>
      <c r="K726" s="1">
        <v>2</v>
      </c>
      <c r="L726" s="7">
        <v>0</v>
      </c>
      <c r="M726" s="7">
        <v>0</v>
      </c>
      <c r="N726" s="7">
        <f t="shared" si="45"/>
        <v>0</v>
      </c>
      <c r="O726" s="7">
        <v>305</v>
      </c>
      <c r="P726" s="13">
        <v>0</v>
      </c>
      <c r="Q726" s="7">
        <f t="shared" si="46"/>
        <v>305</v>
      </c>
      <c r="R726" s="14" t="s">
        <v>287</v>
      </c>
    </row>
    <row r="727" spans="1:18">
      <c r="A727" s="52">
        <v>52</v>
      </c>
      <c r="B727" s="1" t="s">
        <v>2470</v>
      </c>
      <c r="C727" s="1" t="s">
        <v>2989</v>
      </c>
      <c r="D727" s="1" t="s">
        <v>3068</v>
      </c>
      <c r="E727" s="1"/>
      <c r="F727" s="2" t="s">
        <v>1667</v>
      </c>
      <c r="G727" s="2" t="s">
        <v>980</v>
      </c>
      <c r="H727" s="1" t="s">
        <v>3069</v>
      </c>
      <c r="I727" s="2">
        <v>29747965</v>
      </c>
      <c r="J727" s="1" t="s">
        <v>94</v>
      </c>
      <c r="K727" s="1">
        <v>2</v>
      </c>
      <c r="L727" s="7">
        <v>0</v>
      </c>
      <c r="M727" s="7">
        <v>0</v>
      </c>
      <c r="N727" s="7">
        <f t="shared" si="45"/>
        <v>0</v>
      </c>
      <c r="O727" s="7">
        <v>586</v>
      </c>
      <c r="P727" s="13">
        <v>0</v>
      </c>
      <c r="Q727" s="7">
        <f>O727+P727</f>
        <v>586</v>
      </c>
      <c r="R727" s="14" t="s">
        <v>287</v>
      </c>
    </row>
    <row r="728" spans="1:18">
      <c r="A728" s="219"/>
      <c r="B728" s="220"/>
      <c r="C728" s="220"/>
      <c r="D728" s="220"/>
      <c r="E728" s="220"/>
      <c r="F728" s="220"/>
      <c r="G728" s="220"/>
      <c r="H728" s="220"/>
      <c r="I728" s="220"/>
      <c r="J728" s="220"/>
      <c r="K728" s="221"/>
      <c r="L728" s="17">
        <f>SUM(L676:L727)</f>
        <v>0</v>
      </c>
      <c r="M728" s="17">
        <f t="shared" ref="M728:Q728" si="47">SUM(M676:M727)</f>
        <v>0</v>
      </c>
      <c r="N728" s="17">
        <f t="shared" si="47"/>
        <v>0</v>
      </c>
      <c r="O728" s="17">
        <f t="shared" si="47"/>
        <v>460617</v>
      </c>
      <c r="P728" s="17">
        <f t="shared" si="47"/>
        <v>0</v>
      </c>
      <c r="Q728" s="17">
        <f t="shared" si="47"/>
        <v>460617</v>
      </c>
    </row>
    <row r="729" spans="1:18">
      <c r="L729" s="39"/>
      <c r="O729" s="39"/>
      <c r="P729" s="39"/>
      <c r="Q729" s="39"/>
    </row>
    <row r="730" spans="1:18">
      <c r="L730" s="39"/>
      <c r="O730" s="39"/>
      <c r="P730" s="39"/>
      <c r="Q730" s="39"/>
    </row>
    <row r="731" spans="1:18">
      <c r="L731" s="39"/>
      <c r="O731" s="39"/>
      <c r="P731" s="39"/>
      <c r="Q731" s="39"/>
    </row>
    <row r="732" spans="1:18">
      <c r="L732" s="39"/>
      <c r="O732" s="39"/>
      <c r="P732" s="39"/>
      <c r="Q732" s="39"/>
    </row>
    <row r="733" spans="1:18">
      <c r="L733" s="39"/>
      <c r="O733" s="39"/>
      <c r="P733" s="39"/>
      <c r="Q733" s="39"/>
    </row>
    <row r="734" spans="1:18">
      <c r="L734" s="39"/>
      <c r="O734" s="39"/>
      <c r="P734" s="39"/>
      <c r="Q734" s="39"/>
    </row>
    <row r="735" spans="1:18" ht="18">
      <c r="A735" s="45" t="s">
        <v>57</v>
      </c>
      <c r="G735" s="3"/>
      <c r="H735" s="46">
        <f>N1</f>
        <v>3021073</v>
      </c>
      <c r="I735" s="49" t="s">
        <v>34</v>
      </c>
      <c r="K735" s="24"/>
      <c r="L735" s="26"/>
      <c r="M735" s="39"/>
      <c r="N735" s="39"/>
      <c r="O735" s="39"/>
      <c r="P735" s="39"/>
      <c r="Q735" s="39"/>
      <c r="R735" s="39"/>
    </row>
    <row r="736" spans="1:18">
      <c r="A736" s="15"/>
      <c r="G736" s="3"/>
      <c r="H736" s="3"/>
      <c r="J736" s="48"/>
      <c r="K736" s="24"/>
      <c r="L736" s="26"/>
      <c r="M736" s="39"/>
      <c r="N736" s="39"/>
      <c r="O736" s="39"/>
      <c r="P736" s="39"/>
      <c r="Q736" s="39"/>
      <c r="R736" s="39"/>
    </row>
    <row r="737" spans="1:18" ht="18">
      <c r="A737" s="45" t="s">
        <v>56</v>
      </c>
      <c r="G737" s="3"/>
      <c r="H737" s="46">
        <f>Q1</f>
        <v>11734933</v>
      </c>
      <c r="I737" s="49" t="s">
        <v>34</v>
      </c>
      <c r="K737" s="24"/>
      <c r="L737" s="26"/>
      <c r="M737" s="39"/>
      <c r="N737" s="39"/>
      <c r="O737" s="39"/>
      <c r="P737" s="39"/>
      <c r="Q737" s="39"/>
      <c r="R737" s="39"/>
    </row>
    <row r="738" spans="1:18" ht="18">
      <c r="G738" s="3"/>
      <c r="H738" s="3"/>
      <c r="J738" s="49"/>
      <c r="K738" s="24"/>
      <c r="L738" s="26"/>
      <c r="M738" s="39"/>
      <c r="N738" s="39"/>
      <c r="O738" s="39"/>
      <c r="P738" s="39"/>
      <c r="Q738" s="39"/>
      <c r="R738" s="39"/>
    </row>
    <row r="739" spans="1:18" ht="18">
      <c r="C739" s="45" t="s">
        <v>33</v>
      </c>
      <c r="E739" s="47"/>
      <c r="G739" s="3"/>
      <c r="H739" s="46">
        <f>H735+H737</f>
        <v>14756006</v>
      </c>
      <c r="I739" s="49" t="s">
        <v>34</v>
      </c>
      <c r="K739" s="24"/>
      <c r="L739" s="26"/>
      <c r="M739" s="39"/>
      <c r="N739" s="39"/>
      <c r="O739" s="39"/>
      <c r="P739" s="39"/>
      <c r="Q739" s="39"/>
      <c r="R739" s="39"/>
    </row>
    <row r="740" spans="1:18">
      <c r="L740" s="39"/>
      <c r="O740" s="39"/>
      <c r="P740" s="39"/>
      <c r="Q740" s="39"/>
    </row>
    <row r="741" spans="1:18">
      <c r="L741" s="39"/>
      <c r="O741" s="39"/>
      <c r="P741" s="39"/>
      <c r="Q741" s="39"/>
    </row>
    <row r="742" spans="1:18">
      <c r="L742" s="39"/>
      <c r="O742" s="39"/>
      <c r="P742" s="39"/>
      <c r="Q742" s="39"/>
    </row>
    <row r="743" spans="1:18">
      <c r="L743" s="39"/>
      <c r="O743" s="39"/>
      <c r="P743" s="39"/>
      <c r="Q743" s="39"/>
    </row>
    <row r="744" spans="1:18">
      <c r="L744" s="39"/>
      <c r="O744" s="39"/>
      <c r="P744" s="39"/>
      <c r="Q744" s="39"/>
    </row>
    <row r="745" spans="1:18">
      <c r="L745" s="39"/>
      <c r="O745" s="39"/>
      <c r="P745" s="39"/>
      <c r="Q745" s="39"/>
    </row>
    <row r="746" spans="1:18">
      <c r="L746" s="39"/>
      <c r="O746" s="39"/>
      <c r="P746" s="39"/>
      <c r="Q746" s="39"/>
    </row>
    <row r="747" spans="1:18">
      <c r="L747" s="39"/>
      <c r="O747" s="39"/>
      <c r="P747" s="39"/>
      <c r="Q747" s="39"/>
    </row>
    <row r="748" spans="1:18">
      <c r="L748" s="39"/>
      <c r="O748" s="39"/>
      <c r="P748" s="39"/>
      <c r="Q748" s="39"/>
    </row>
    <row r="749" spans="1:18">
      <c r="L749" s="39"/>
      <c r="O749" s="39"/>
      <c r="P749" s="39"/>
      <c r="Q749" s="39"/>
    </row>
    <row r="750" spans="1:18">
      <c r="L750" s="39"/>
      <c r="O750" s="39"/>
      <c r="P750" s="39"/>
      <c r="Q750" s="39"/>
    </row>
    <row r="751" spans="1:18">
      <c r="L751" s="39"/>
      <c r="O751" s="39"/>
      <c r="P751" s="39"/>
      <c r="Q751" s="39"/>
    </row>
    <row r="752" spans="1:18">
      <c r="L752" s="39"/>
      <c r="O752" s="39"/>
      <c r="P752" s="39"/>
      <c r="Q752" s="39"/>
    </row>
    <row r="753" spans="12:17">
      <c r="L753" s="39"/>
      <c r="O753" s="39"/>
      <c r="P753" s="39"/>
      <c r="Q753" s="39"/>
    </row>
    <row r="754" spans="12:17">
      <c r="L754" s="39"/>
      <c r="O754" s="39"/>
      <c r="P754" s="39"/>
      <c r="Q754" s="39"/>
    </row>
    <row r="755" spans="12:17">
      <c r="L755" s="39"/>
      <c r="O755" s="39"/>
      <c r="P755" s="39"/>
      <c r="Q755" s="39"/>
    </row>
    <row r="756" spans="12:17">
      <c r="L756" s="39"/>
      <c r="O756" s="39"/>
      <c r="P756" s="39"/>
      <c r="Q756" s="39"/>
    </row>
    <row r="757" spans="12:17">
      <c r="L757" s="39"/>
      <c r="O757" s="39"/>
      <c r="P757" s="39"/>
      <c r="Q757" s="39"/>
    </row>
    <row r="758" spans="12:17">
      <c r="L758" s="39"/>
      <c r="O758" s="39"/>
      <c r="P758" s="39"/>
      <c r="Q758" s="39"/>
    </row>
    <row r="759" spans="12:17">
      <c r="L759" s="39"/>
      <c r="O759" s="39"/>
      <c r="P759" s="39"/>
      <c r="Q759" s="39"/>
    </row>
    <row r="760" spans="12:17">
      <c r="L760" s="39"/>
      <c r="O760" s="39"/>
      <c r="P760" s="39"/>
      <c r="Q760" s="39"/>
    </row>
    <row r="761" spans="12:17">
      <c r="L761" s="39"/>
      <c r="O761" s="39"/>
      <c r="P761" s="39"/>
      <c r="Q761" s="39"/>
    </row>
    <row r="762" spans="12:17">
      <c r="L762" s="39"/>
      <c r="O762" s="39"/>
      <c r="P762" s="39"/>
      <c r="Q762" s="39"/>
    </row>
    <row r="763" spans="12:17">
      <c r="L763" s="39"/>
      <c r="O763" s="39"/>
      <c r="P763" s="39"/>
      <c r="Q763" s="39"/>
    </row>
    <row r="764" spans="12:17">
      <c r="L764" s="39"/>
      <c r="O764" s="39"/>
      <c r="P764" s="39"/>
      <c r="Q764" s="39"/>
    </row>
    <row r="765" spans="12:17">
      <c r="L765" s="39"/>
      <c r="O765" s="39"/>
      <c r="P765" s="39"/>
      <c r="Q765" s="39"/>
    </row>
    <row r="766" spans="12:17">
      <c r="L766" s="39"/>
      <c r="O766" s="39"/>
      <c r="P766" s="39"/>
      <c r="Q766" s="39"/>
    </row>
    <row r="767" spans="12:17">
      <c r="L767" s="39"/>
      <c r="O767" s="39"/>
      <c r="P767" s="39"/>
      <c r="Q767" s="39"/>
    </row>
    <row r="768" spans="12:17">
      <c r="L768" s="39"/>
      <c r="O768" s="39"/>
      <c r="P768" s="39"/>
      <c r="Q768" s="39"/>
    </row>
    <row r="769" spans="12:17">
      <c r="L769" s="39"/>
      <c r="O769" s="39"/>
      <c r="P769" s="39"/>
      <c r="Q769" s="39"/>
    </row>
    <row r="770" spans="12:17">
      <c r="L770" s="39"/>
      <c r="O770" s="39"/>
      <c r="P770" s="39"/>
      <c r="Q770" s="39"/>
    </row>
    <row r="771" spans="12:17">
      <c r="L771" s="39"/>
      <c r="O771" s="39"/>
      <c r="P771" s="39"/>
      <c r="Q771" s="39"/>
    </row>
    <row r="772" spans="12:17">
      <c r="L772" s="39"/>
      <c r="O772" s="39"/>
      <c r="P772" s="39"/>
      <c r="Q772" s="39"/>
    </row>
    <row r="773" spans="12:17">
      <c r="L773" s="39"/>
      <c r="O773" s="39"/>
      <c r="P773" s="39"/>
      <c r="Q773" s="39"/>
    </row>
    <row r="774" spans="12:17">
      <c r="L774" s="39"/>
      <c r="O774" s="39"/>
      <c r="P774" s="39"/>
      <c r="Q774" s="39"/>
    </row>
    <row r="775" spans="12:17">
      <c r="L775" s="39"/>
      <c r="O775" s="39"/>
      <c r="P775" s="39"/>
      <c r="Q775" s="39"/>
    </row>
    <row r="776" spans="12:17">
      <c r="L776" s="39"/>
      <c r="O776" s="39"/>
      <c r="P776" s="39"/>
      <c r="Q776" s="39"/>
    </row>
    <row r="777" spans="12:17">
      <c r="L777" s="39"/>
      <c r="O777" s="39"/>
      <c r="P777" s="39"/>
      <c r="Q777" s="39"/>
    </row>
    <row r="778" spans="12:17">
      <c r="L778" s="39"/>
      <c r="O778" s="39"/>
      <c r="P778" s="39"/>
      <c r="Q778" s="39"/>
    </row>
    <row r="779" spans="12:17">
      <c r="L779" s="39"/>
      <c r="O779" s="39"/>
      <c r="P779" s="39"/>
      <c r="Q779" s="39"/>
    </row>
    <row r="780" spans="12:17">
      <c r="L780" s="39"/>
      <c r="O780" s="39"/>
      <c r="P780" s="39"/>
      <c r="Q780" s="39"/>
    </row>
    <row r="781" spans="12:17">
      <c r="L781" s="39"/>
      <c r="O781" s="39"/>
      <c r="P781" s="39"/>
      <c r="Q781" s="39"/>
    </row>
    <row r="782" spans="12:17">
      <c r="L782" s="39"/>
      <c r="O782" s="39"/>
      <c r="P782" s="39"/>
      <c r="Q782" s="39"/>
    </row>
    <row r="783" spans="12:17">
      <c r="L783" s="39"/>
      <c r="O783" s="39"/>
      <c r="P783" s="39"/>
      <c r="Q783" s="39"/>
    </row>
    <row r="784" spans="12:17">
      <c r="L784" s="39"/>
      <c r="O784" s="39"/>
      <c r="P784" s="39"/>
      <c r="Q784" s="39"/>
    </row>
    <row r="785" spans="12:17">
      <c r="L785" s="39"/>
      <c r="O785" s="39"/>
      <c r="P785" s="39"/>
      <c r="Q785" s="39"/>
    </row>
    <row r="786" spans="12:17">
      <c r="L786" s="39"/>
      <c r="O786" s="39"/>
      <c r="P786" s="39"/>
      <c r="Q786" s="39"/>
    </row>
    <row r="787" spans="12:17">
      <c r="L787" s="39"/>
      <c r="O787" s="39"/>
      <c r="P787" s="39"/>
      <c r="Q787" s="39"/>
    </row>
    <row r="788" spans="12:17">
      <c r="L788" s="39"/>
      <c r="O788" s="39"/>
      <c r="P788" s="39"/>
      <c r="Q788" s="39"/>
    </row>
    <row r="789" spans="12:17">
      <c r="L789" s="39"/>
      <c r="O789" s="39"/>
      <c r="P789" s="39"/>
      <c r="Q789" s="39"/>
    </row>
    <row r="790" spans="12:17">
      <c r="L790" s="39"/>
      <c r="O790" s="39"/>
      <c r="P790" s="39"/>
      <c r="Q790" s="39"/>
    </row>
    <row r="791" spans="12:17">
      <c r="L791" s="39"/>
      <c r="O791" s="39"/>
      <c r="P791" s="39"/>
      <c r="Q791" s="39"/>
    </row>
    <row r="792" spans="12:17">
      <c r="L792" s="39"/>
      <c r="O792" s="39"/>
      <c r="P792" s="39"/>
      <c r="Q792" s="39"/>
    </row>
    <row r="793" spans="12:17">
      <c r="L793" s="39"/>
      <c r="O793" s="39"/>
      <c r="P793" s="39"/>
      <c r="Q793" s="39"/>
    </row>
    <row r="794" spans="12:17">
      <c r="L794" s="39"/>
      <c r="O794" s="39"/>
      <c r="P794" s="39"/>
      <c r="Q794" s="39"/>
    </row>
    <row r="795" spans="12:17">
      <c r="L795" s="39"/>
      <c r="O795" s="39"/>
      <c r="P795" s="39"/>
      <c r="Q795" s="39"/>
    </row>
    <row r="796" spans="12:17">
      <c r="L796" s="39"/>
      <c r="O796" s="39"/>
      <c r="P796" s="39"/>
      <c r="Q796" s="39"/>
    </row>
    <row r="797" spans="12:17">
      <c r="L797" s="39"/>
      <c r="O797" s="39"/>
      <c r="P797" s="39"/>
      <c r="Q797" s="39"/>
    </row>
    <row r="798" spans="12:17">
      <c r="L798" s="39"/>
      <c r="O798" s="39"/>
      <c r="P798" s="39"/>
      <c r="Q798" s="39"/>
    </row>
    <row r="799" spans="12:17">
      <c r="L799" s="39"/>
      <c r="O799" s="39"/>
      <c r="P799" s="39"/>
      <c r="Q799" s="39"/>
    </row>
    <row r="800" spans="12:17">
      <c r="L800" s="39"/>
      <c r="O800" s="39"/>
      <c r="P800" s="39"/>
      <c r="Q800" s="39"/>
    </row>
    <row r="801" spans="12:17">
      <c r="L801" s="39"/>
      <c r="O801" s="39"/>
      <c r="P801" s="39"/>
      <c r="Q801" s="39"/>
    </row>
    <row r="802" spans="12:17">
      <c r="L802" s="39"/>
      <c r="O802" s="39"/>
      <c r="P802" s="39"/>
      <c r="Q802" s="39"/>
    </row>
    <row r="803" spans="12:17">
      <c r="L803" s="39"/>
      <c r="O803" s="39"/>
      <c r="P803" s="39"/>
      <c r="Q803" s="39"/>
    </row>
    <row r="804" spans="12:17">
      <c r="L804" s="39"/>
      <c r="O804" s="39"/>
      <c r="P804" s="39"/>
      <c r="Q804" s="39"/>
    </row>
    <row r="805" spans="12:17">
      <c r="L805" s="39"/>
      <c r="O805" s="39"/>
      <c r="P805" s="39"/>
      <c r="Q805" s="39"/>
    </row>
    <row r="806" spans="12:17">
      <c r="L806" s="39"/>
      <c r="O806" s="39"/>
      <c r="P806" s="39"/>
      <c r="Q806" s="39"/>
    </row>
    <row r="807" spans="12:17">
      <c r="L807" s="39"/>
      <c r="O807" s="39"/>
      <c r="P807" s="39"/>
      <c r="Q807" s="39"/>
    </row>
    <row r="808" spans="12:17">
      <c r="L808" s="39"/>
      <c r="O808" s="39"/>
      <c r="P808" s="39"/>
      <c r="Q808" s="39"/>
    </row>
    <row r="809" spans="12:17">
      <c r="L809" s="39"/>
      <c r="O809" s="39"/>
      <c r="P809" s="39"/>
      <c r="Q809" s="39"/>
    </row>
    <row r="810" spans="12:17">
      <c r="L810" s="39"/>
      <c r="O810" s="39"/>
      <c r="P810" s="39"/>
      <c r="Q810" s="39"/>
    </row>
    <row r="811" spans="12:17">
      <c r="L811" s="39"/>
      <c r="O811" s="39"/>
      <c r="P811" s="39"/>
      <c r="Q811" s="39"/>
    </row>
    <row r="812" spans="12:17">
      <c r="L812" s="39"/>
      <c r="O812" s="39"/>
      <c r="P812" s="39"/>
      <c r="Q812" s="39"/>
    </row>
    <row r="813" spans="12:17">
      <c r="L813" s="39"/>
      <c r="O813" s="39"/>
      <c r="P813" s="39"/>
      <c r="Q813" s="39"/>
    </row>
    <row r="814" spans="12:17">
      <c r="L814" s="39"/>
      <c r="O814" s="39"/>
      <c r="P814" s="39"/>
      <c r="Q814" s="39"/>
    </row>
    <row r="815" spans="12:17">
      <c r="L815" s="39"/>
      <c r="O815" s="39"/>
      <c r="P815" s="39"/>
      <c r="Q815" s="39"/>
    </row>
    <row r="816" spans="12:17">
      <c r="L816" s="39"/>
      <c r="O816" s="39"/>
      <c r="P816" s="39"/>
      <c r="Q816" s="39"/>
    </row>
    <row r="817" spans="12:17">
      <c r="L817" s="39"/>
      <c r="O817" s="39"/>
      <c r="P817" s="39"/>
      <c r="Q817" s="39"/>
    </row>
    <row r="818" spans="12:17">
      <c r="L818" s="39"/>
      <c r="O818" s="39"/>
      <c r="P818" s="39"/>
      <c r="Q818" s="39"/>
    </row>
    <row r="819" spans="12:17">
      <c r="L819" s="39"/>
      <c r="O819" s="39"/>
      <c r="P819" s="39"/>
      <c r="Q819" s="39"/>
    </row>
    <row r="820" spans="12:17">
      <c r="L820" s="39"/>
      <c r="O820" s="39"/>
      <c r="P820" s="39"/>
      <c r="Q820" s="39"/>
    </row>
    <row r="821" spans="12:17">
      <c r="L821" s="39"/>
      <c r="O821" s="39"/>
      <c r="P821" s="39"/>
      <c r="Q821" s="39"/>
    </row>
    <row r="822" spans="12:17">
      <c r="L822" s="39"/>
      <c r="O822" s="39"/>
      <c r="P822" s="39"/>
      <c r="Q822" s="39"/>
    </row>
    <row r="823" spans="12:17">
      <c r="L823" s="39"/>
      <c r="O823" s="39"/>
      <c r="P823" s="39"/>
      <c r="Q823" s="39"/>
    </row>
    <row r="824" spans="12:17">
      <c r="L824" s="39"/>
      <c r="O824" s="39"/>
      <c r="P824" s="39"/>
      <c r="Q824" s="39"/>
    </row>
    <row r="825" spans="12:17">
      <c r="L825" s="39"/>
      <c r="O825" s="39"/>
      <c r="P825" s="39"/>
      <c r="Q825" s="39"/>
    </row>
    <row r="826" spans="12:17">
      <c r="L826" s="39"/>
      <c r="O826" s="39"/>
      <c r="P826" s="39"/>
      <c r="Q826" s="39"/>
    </row>
    <row r="827" spans="12:17">
      <c r="L827" s="39"/>
      <c r="O827" s="39"/>
      <c r="P827" s="39"/>
      <c r="Q827" s="39"/>
    </row>
    <row r="828" spans="12:17">
      <c r="L828" s="39"/>
      <c r="O828" s="39"/>
      <c r="P828" s="39"/>
      <c r="Q828" s="39"/>
    </row>
    <row r="829" spans="12:17">
      <c r="L829" s="39"/>
      <c r="O829" s="39"/>
      <c r="P829" s="39"/>
      <c r="Q829" s="39"/>
    </row>
    <row r="830" spans="12:17">
      <c r="L830" s="39"/>
      <c r="O830" s="39"/>
      <c r="P830" s="39"/>
      <c r="Q830" s="39"/>
    </row>
    <row r="831" spans="12:17">
      <c r="L831" s="39"/>
      <c r="O831" s="39"/>
      <c r="P831" s="39"/>
      <c r="Q831" s="39"/>
    </row>
    <row r="832" spans="12:17">
      <c r="L832" s="39"/>
      <c r="O832" s="39"/>
      <c r="P832" s="39"/>
      <c r="Q832" s="39"/>
    </row>
    <row r="833" spans="12:17">
      <c r="L833" s="39"/>
      <c r="O833" s="39"/>
      <c r="P833" s="39"/>
      <c r="Q833" s="39"/>
    </row>
    <row r="834" spans="12:17">
      <c r="L834" s="39"/>
      <c r="O834" s="39"/>
      <c r="P834" s="39"/>
      <c r="Q834" s="39"/>
    </row>
    <row r="835" spans="12:17">
      <c r="L835" s="39"/>
      <c r="O835" s="39"/>
      <c r="P835" s="39"/>
      <c r="Q835" s="39"/>
    </row>
    <row r="836" spans="12:17">
      <c r="L836" s="39"/>
      <c r="O836" s="39"/>
      <c r="P836" s="39"/>
      <c r="Q836" s="39"/>
    </row>
    <row r="837" spans="12:17">
      <c r="L837" s="39"/>
      <c r="O837" s="39"/>
      <c r="P837" s="39"/>
      <c r="Q837" s="39"/>
    </row>
    <row r="838" spans="12:17">
      <c r="L838" s="39"/>
      <c r="O838" s="39"/>
      <c r="P838" s="39"/>
      <c r="Q838" s="39"/>
    </row>
    <row r="839" spans="12:17">
      <c r="L839" s="39"/>
      <c r="O839" s="39"/>
      <c r="P839" s="39"/>
      <c r="Q839" s="39"/>
    </row>
    <row r="840" spans="12:17">
      <c r="L840" s="39"/>
      <c r="O840" s="39"/>
      <c r="P840" s="39"/>
      <c r="Q840" s="39"/>
    </row>
    <row r="841" spans="12:17">
      <c r="L841" s="39"/>
      <c r="O841" s="39"/>
      <c r="P841" s="39"/>
      <c r="Q841" s="39"/>
    </row>
    <row r="842" spans="12:17">
      <c r="L842" s="39"/>
      <c r="O842" s="39"/>
      <c r="P842" s="39"/>
      <c r="Q842" s="39"/>
    </row>
    <row r="843" spans="12:17">
      <c r="L843" s="39"/>
      <c r="O843" s="39"/>
      <c r="P843" s="39"/>
      <c r="Q843" s="39"/>
    </row>
    <row r="844" spans="12:17">
      <c r="L844" s="39"/>
      <c r="O844" s="39"/>
      <c r="P844" s="39"/>
      <c r="Q844" s="39"/>
    </row>
    <row r="845" spans="12:17">
      <c r="L845" s="39"/>
      <c r="O845" s="39"/>
      <c r="P845" s="39"/>
      <c r="Q845" s="39"/>
    </row>
    <row r="846" spans="12:17">
      <c r="L846" s="39"/>
      <c r="O846" s="39"/>
      <c r="P846" s="39"/>
      <c r="Q846" s="39"/>
    </row>
    <row r="847" spans="12:17">
      <c r="L847" s="39"/>
      <c r="O847" s="39"/>
      <c r="P847" s="39"/>
      <c r="Q847" s="39"/>
    </row>
    <row r="848" spans="12:17">
      <c r="L848" s="39"/>
      <c r="O848" s="39"/>
      <c r="P848" s="39"/>
      <c r="Q848" s="39"/>
    </row>
    <row r="849" spans="12:17">
      <c r="L849" s="39"/>
      <c r="O849" s="39"/>
      <c r="P849" s="39"/>
      <c r="Q849" s="39"/>
    </row>
    <row r="850" spans="12:17">
      <c r="L850" s="39"/>
      <c r="O850" s="39"/>
      <c r="P850" s="39"/>
      <c r="Q850" s="39"/>
    </row>
    <row r="851" spans="12:17">
      <c r="L851" s="39"/>
      <c r="O851" s="39"/>
      <c r="P851" s="39"/>
      <c r="Q851" s="39"/>
    </row>
    <row r="852" spans="12:17">
      <c r="L852" s="39"/>
      <c r="O852" s="39"/>
      <c r="P852" s="39"/>
      <c r="Q852" s="39"/>
    </row>
    <row r="853" spans="12:17">
      <c r="L853" s="39"/>
      <c r="O853" s="39"/>
      <c r="P853" s="39"/>
      <c r="Q853" s="39"/>
    </row>
    <row r="854" spans="12:17">
      <c r="L854" s="39"/>
      <c r="O854" s="39"/>
      <c r="P854" s="39"/>
      <c r="Q854" s="39"/>
    </row>
    <row r="855" spans="12:17">
      <c r="L855" s="39"/>
      <c r="O855" s="39"/>
      <c r="P855" s="39"/>
      <c r="Q855" s="39"/>
    </row>
    <row r="856" spans="12:17">
      <c r="L856" s="39"/>
      <c r="O856" s="39"/>
      <c r="P856" s="39"/>
      <c r="Q856" s="39"/>
    </row>
    <row r="857" spans="12:17">
      <c r="L857" s="39"/>
      <c r="O857" s="39"/>
      <c r="P857" s="39"/>
      <c r="Q857" s="39"/>
    </row>
    <row r="858" spans="12:17">
      <c r="L858" s="39"/>
      <c r="O858" s="39"/>
      <c r="P858" s="39"/>
      <c r="Q858" s="39"/>
    </row>
    <row r="859" spans="12:17">
      <c r="L859" s="39"/>
      <c r="O859" s="39"/>
      <c r="P859" s="39"/>
      <c r="Q859" s="39"/>
    </row>
    <row r="860" spans="12:17">
      <c r="L860" s="39"/>
      <c r="O860" s="39"/>
      <c r="P860" s="39"/>
      <c r="Q860" s="39"/>
    </row>
    <row r="861" spans="12:17">
      <c r="L861" s="39"/>
      <c r="O861" s="39"/>
      <c r="P861" s="39"/>
      <c r="Q861" s="39"/>
    </row>
    <row r="862" spans="12:17">
      <c r="L862" s="39"/>
      <c r="O862" s="39"/>
      <c r="P862" s="39"/>
      <c r="Q862" s="39"/>
    </row>
    <row r="863" spans="12:17">
      <c r="L863" s="39"/>
      <c r="O863" s="39"/>
      <c r="P863" s="39"/>
      <c r="Q863" s="39"/>
    </row>
    <row r="864" spans="12:17">
      <c r="L864" s="39"/>
      <c r="O864" s="39"/>
      <c r="P864" s="39"/>
      <c r="Q864" s="39"/>
    </row>
    <row r="865" spans="12:17">
      <c r="L865" s="39"/>
      <c r="O865" s="39"/>
      <c r="P865" s="39"/>
      <c r="Q865" s="39"/>
    </row>
    <row r="866" spans="12:17">
      <c r="L866" s="39"/>
      <c r="O866" s="39"/>
      <c r="P866" s="39"/>
      <c r="Q866" s="39"/>
    </row>
    <row r="867" spans="12:17">
      <c r="L867" s="39"/>
      <c r="O867" s="39"/>
      <c r="P867" s="39"/>
      <c r="Q867" s="39"/>
    </row>
    <row r="868" spans="12:17">
      <c r="L868" s="39"/>
      <c r="O868" s="39"/>
      <c r="P868" s="39"/>
      <c r="Q868" s="39"/>
    </row>
    <row r="869" spans="12:17">
      <c r="L869" s="39"/>
      <c r="O869" s="39"/>
      <c r="P869" s="39"/>
      <c r="Q869" s="39"/>
    </row>
    <row r="870" spans="12:17">
      <c r="L870" s="39"/>
      <c r="O870" s="39"/>
      <c r="P870" s="39"/>
      <c r="Q870" s="39"/>
    </row>
    <row r="871" spans="12:17">
      <c r="L871" s="39"/>
      <c r="O871" s="39"/>
      <c r="P871" s="39"/>
      <c r="Q871" s="39"/>
    </row>
    <row r="872" spans="12:17">
      <c r="L872" s="39"/>
      <c r="O872" s="39"/>
      <c r="P872" s="39"/>
      <c r="Q872" s="39"/>
    </row>
    <row r="873" spans="12:17">
      <c r="L873" s="39"/>
      <c r="O873" s="39"/>
      <c r="P873" s="39"/>
      <c r="Q873" s="39"/>
    </row>
    <row r="874" spans="12:17">
      <c r="L874" s="39"/>
      <c r="O874" s="39"/>
      <c r="P874" s="39"/>
      <c r="Q874" s="39"/>
    </row>
    <row r="875" spans="12:17">
      <c r="L875" s="39"/>
      <c r="O875" s="39"/>
      <c r="P875" s="39"/>
      <c r="Q875" s="39"/>
    </row>
    <row r="876" spans="12:17">
      <c r="L876" s="39"/>
      <c r="O876" s="39"/>
      <c r="P876" s="39"/>
      <c r="Q876" s="39"/>
    </row>
    <row r="877" spans="12:17">
      <c r="L877" s="39"/>
      <c r="O877" s="39"/>
      <c r="P877" s="39"/>
      <c r="Q877" s="39"/>
    </row>
    <row r="878" spans="12:17">
      <c r="L878" s="39"/>
      <c r="O878" s="39"/>
      <c r="P878" s="39"/>
      <c r="Q878" s="39"/>
    </row>
    <row r="879" spans="12:17">
      <c r="L879" s="39"/>
      <c r="O879" s="39"/>
      <c r="P879" s="39"/>
      <c r="Q879" s="39"/>
    </row>
    <row r="880" spans="12:17">
      <c r="L880" s="39"/>
      <c r="O880" s="39"/>
      <c r="P880" s="39"/>
      <c r="Q880" s="39"/>
    </row>
    <row r="881" spans="12:17">
      <c r="L881" s="39"/>
      <c r="O881" s="39"/>
      <c r="P881" s="39"/>
      <c r="Q881" s="39"/>
    </row>
    <row r="882" spans="12:17">
      <c r="L882" s="39"/>
      <c r="O882" s="39"/>
      <c r="P882" s="39"/>
      <c r="Q882" s="39"/>
    </row>
    <row r="883" spans="12:17">
      <c r="L883" s="39"/>
      <c r="O883" s="39"/>
      <c r="P883" s="39"/>
      <c r="Q883" s="39"/>
    </row>
    <row r="884" spans="12:17">
      <c r="L884" s="39"/>
      <c r="O884" s="39"/>
      <c r="P884" s="39"/>
      <c r="Q884" s="39"/>
    </row>
    <row r="885" spans="12:17">
      <c r="L885" s="39"/>
      <c r="O885" s="39"/>
      <c r="P885" s="39"/>
      <c r="Q885" s="39"/>
    </row>
    <row r="886" spans="12:17">
      <c r="L886" s="39"/>
      <c r="O886" s="39"/>
      <c r="P886" s="39"/>
      <c r="Q886" s="39"/>
    </row>
    <row r="887" spans="12:17">
      <c r="L887" s="39"/>
      <c r="O887" s="39"/>
      <c r="P887" s="39"/>
      <c r="Q887" s="39"/>
    </row>
    <row r="888" spans="12:17">
      <c r="L888" s="39"/>
      <c r="O888" s="39"/>
      <c r="P888" s="39"/>
      <c r="Q888" s="39"/>
    </row>
    <row r="889" spans="12:17">
      <c r="L889" s="39"/>
      <c r="O889" s="39"/>
      <c r="P889" s="39"/>
      <c r="Q889" s="39"/>
    </row>
    <row r="890" spans="12:17">
      <c r="L890" s="39"/>
      <c r="O890" s="39"/>
      <c r="P890" s="39"/>
      <c r="Q890" s="39"/>
    </row>
    <row r="891" spans="12:17">
      <c r="L891" s="39"/>
      <c r="O891" s="39"/>
      <c r="P891" s="39"/>
      <c r="Q891" s="39"/>
    </row>
    <row r="892" spans="12:17">
      <c r="L892" s="39"/>
      <c r="O892" s="39"/>
      <c r="P892" s="39"/>
      <c r="Q892" s="39"/>
    </row>
    <row r="893" spans="12:17">
      <c r="L893" s="39"/>
      <c r="O893" s="39"/>
      <c r="P893" s="39"/>
      <c r="Q893" s="39"/>
    </row>
    <row r="894" spans="12:17">
      <c r="L894" s="39"/>
      <c r="O894" s="39"/>
      <c r="P894" s="39"/>
      <c r="Q894" s="39"/>
    </row>
    <row r="895" spans="12:17">
      <c r="L895" s="39"/>
      <c r="O895" s="39"/>
      <c r="P895" s="39"/>
      <c r="Q895" s="39"/>
    </row>
    <row r="896" spans="12:17">
      <c r="L896" s="39"/>
      <c r="O896" s="39"/>
      <c r="P896" s="39"/>
      <c r="Q896" s="39"/>
    </row>
    <row r="897" spans="12:17">
      <c r="L897" s="39"/>
      <c r="O897" s="39"/>
      <c r="P897" s="39"/>
      <c r="Q897" s="39"/>
    </row>
    <row r="898" spans="12:17">
      <c r="L898" s="39"/>
      <c r="O898" s="39"/>
      <c r="P898" s="39"/>
      <c r="Q898" s="39"/>
    </row>
    <row r="899" spans="12:17">
      <c r="L899" s="39"/>
      <c r="O899" s="39"/>
      <c r="P899" s="39"/>
      <c r="Q899" s="39"/>
    </row>
    <row r="900" spans="12:17">
      <c r="L900" s="39"/>
      <c r="O900" s="39"/>
      <c r="P900" s="39"/>
      <c r="Q900" s="39"/>
    </row>
    <row r="901" spans="12:17">
      <c r="L901" s="39"/>
      <c r="O901" s="39"/>
      <c r="P901" s="39"/>
      <c r="Q901" s="39"/>
    </row>
    <row r="902" spans="12:17">
      <c r="L902" s="39"/>
      <c r="O902" s="39"/>
      <c r="P902" s="39"/>
      <c r="Q902" s="39"/>
    </row>
    <row r="903" spans="12:17">
      <c r="L903" s="39"/>
      <c r="O903" s="39"/>
      <c r="P903" s="39"/>
      <c r="Q903" s="39"/>
    </row>
    <row r="904" spans="12:17">
      <c r="L904" s="39"/>
      <c r="O904" s="39"/>
      <c r="P904" s="39"/>
      <c r="Q904" s="39"/>
    </row>
    <row r="905" spans="12:17">
      <c r="L905" s="39"/>
      <c r="O905" s="39"/>
      <c r="P905" s="39"/>
      <c r="Q905" s="39"/>
    </row>
    <row r="906" spans="12:17">
      <c r="L906" s="39"/>
      <c r="O906" s="39"/>
      <c r="P906" s="39"/>
      <c r="Q906" s="39"/>
    </row>
    <row r="907" spans="12:17">
      <c r="L907" s="39"/>
      <c r="O907" s="39"/>
      <c r="P907" s="39"/>
      <c r="Q907" s="39"/>
    </row>
    <row r="908" spans="12:17">
      <c r="L908" s="39"/>
      <c r="O908" s="39"/>
      <c r="P908" s="39"/>
      <c r="Q908" s="39"/>
    </row>
    <row r="909" spans="12:17">
      <c r="L909" s="39"/>
      <c r="O909" s="39"/>
      <c r="P909" s="39"/>
      <c r="Q909" s="39"/>
    </row>
    <row r="910" spans="12:17">
      <c r="L910" s="39"/>
      <c r="O910" s="39"/>
      <c r="P910" s="39"/>
      <c r="Q910" s="39"/>
    </row>
    <row r="911" spans="12:17">
      <c r="L911" s="39"/>
      <c r="O911" s="39"/>
      <c r="P911" s="39"/>
      <c r="Q911" s="39"/>
    </row>
    <row r="912" spans="12:17">
      <c r="L912" s="39"/>
      <c r="O912" s="39"/>
      <c r="P912" s="39"/>
      <c r="Q912" s="39"/>
    </row>
    <row r="913" spans="12:17">
      <c r="L913" s="39"/>
      <c r="O913" s="39"/>
      <c r="P913" s="39"/>
      <c r="Q913" s="39"/>
    </row>
    <row r="914" spans="12:17">
      <c r="L914" s="39"/>
      <c r="O914" s="39"/>
      <c r="P914" s="39"/>
      <c r="Q914" s="39"/>
    </row>
    <row r="915" spans="12:17">
      <c r="L915" s="39"/>
      <c r="O915" s="39"/>
      <c r="P915" s="39"/>
      <c r="Q915" s="39"/>
    </row>
    <row r="916" spans="12:17">
      <c r="L916" s="39"/>
      <c r="O916" s="39"/>
      <c r="P916" s="39"/>
      <c r="Q916" s="39"/>
    </row>
    <row r="917" spans="12:17">
      <c r="L917" s="39"/>
      <c r="O917" s="39"/>
      <c r="P917" s="39"/>
      <c r="Q917" s="39"/>
    </row>
    <row r="918" spans="12:17">
      <c r="L918" s="39"/>
      <c r="O918" s="39"/>
      <c r="P918" s="39"/>
      <c r="Q918" s="39"/>
    </row>
    <row r="919" spans="12:17">
      <c r="L919" s="39"/>
      <c r="O919" s="39"/>
      <c r="P919" s="39"/>
      <c r="Q919" s="39"/>
    </row>
    <row r="920" spans="12:17">
      <c r="L920" s="39"/>
      <c r="O920" s="39"/>
      <c r="P920" s="39"/>
      <c r="Q920" s="39"/>
    </row>
    <row r="921" spans="12:17">
      <c r="L921" s="39"/>
      <c r="O921" s="39"/>
      <c r="P921" s="39"/>
      <c r="Q921" s="39"/>
    </row>
    <row r="922" spans="12:17">
      <c r="L922" s="39"/>
      <c r="O922" s="39"/>
      <c r="P922" s="39"/>
      <c r="Q922" s="39"/>
    </row>
    <row r="923" spans="12:17">
      <c r="L923" s="39"/>
      <c r="O923" s="39"/>
      <c r="P923" s="39"/>
      <c r="Q923" s="39"/>
    </row>
    <row r="924" spans="12:17">
      <c r="L924" s="39"/>
      <c r="O924" s="39"/>
      <c r="P924" s="39"/>
      <c r="Q924" s="39"/>
    </row>
    <row r="925" spans="12:17">
      <c r="L925" s="39"/>
      <c r="O925" s="39"/>
      <c r="P925" s="39"/>
      <c r="Q925" s="39"/>
    </row>
    <row r="926" spans="12:17">
      <c r="L926" s="39"/>
      <c r="O926" s="39"/>
      <c r="P926" s="39"/>
      <c r="Q926" s="39"/>
    </row>
    <row r="927" spans="12:17">
      <c r="L927" s="39"/>
      <c r="O927" s="39"/>
      <c r="P927" s="39"/>
      <c r="Q927" s="39"/>
    </row>
    <row r="928" spans="12:17">
      <c r="L928" s="39"/>
      <c r="O928" s="39"/>
      <c r="P928" s="39"/>
      <c r="Q928" s="39"/>
    </row>
    <row r="929" spans="12:17">
      <c r="L929" s="39"/>
      <c r="O929" s="39"/>
      <c r="P929" s="39"/>
      <c r="Q929" s="39"/>
    </row>
    <row r="930" spans="12:17">
      <c r="L930" s="39"/>
      <c r="O930" s="39"/>
      <c r="P930" s="39"/>
      <c r="Q930" s="39"/>
    </row>
    <row r="931" spans="12:17">
      <c r="L931" s="39"/>
      <c r="O931" s="39"/>
      <c r="P931" s="39"/>
      <c r="Q931" s="39"/>
    </row>
    <row r="932" spans="12:17">
      <c r="L932" s="39"/>
      <c r="O932" s="39"/>
      <c r="P932" s="39"/>
      <c r="Q932" s="39"/>
    </row>
    <row r="933" spans="12:17">
      <c r="L933" s="39"/>
      <c r="O933" s="39"/>
      <c r="P933" s="39"/>
      <c r="Q933" s="39"/>
    </row>
    <row r="934" spans="12:17">
      <c r="L934" s="39"/>
      <c r="O934" s="39"/>
      <c r="P934" s="39"/>
      <c r="Q934" s="39"/>
    </row>
    <row r="935" spans="12:17">
      <c r="L935" s="39"/>
      <c r="O935" s="39"/>
      <c r="P935" s="39"/>
      <c r="Q935" s="39"/>
    </row>
    <row r="936" spans="12:17">
      <c r="L936" s="39"/>
      <c r="O936" s="39"/>
      <c r="P936" s="39"/>
      <c r="Q936" s="39"/>
    </row>
    <row r="937" spans="12:17">
      <c r="L937" s="39"/>
      <c r="O937" s="39"/>
      <c r="P937" s="39"/>
      <c r="Q937" s="39"/>
    </row>
    <row r="938" spans="12:17">
      <c r="L938" s="39"/>
      <c r="O938" s="39"/>
      <c r="P938" s="39"/>
      <c r="Q938" s="39"/>
    </row>
    <row r="939" spans="12:17">
      <c r="L939" s="39"/>
      <c r="O939" s="39"/>
      <c r="P939" s="39"/>
      <c r="Q939" s="39"/>
    </row>
    <row r="940" spans="12:17">
      <c r="L940" s="39"/>
      <c r="O940" s="39"/>
      <c r="P940" s="39"/>
      <c r="Q940" s="39"/>
    </row>
    <row r="941" spans="12:17">
      <c r="L941" s="39"/>
      <c r="O941" s="39"/>
      <c r="P941" s="39"/>
      <c r="Q941" s="39"/>
    </row>
    <row r="942" spans="12:17">
      <c r="L942" s="39"/>
      <c r="O942" s="39"/>
      <c r="P942" s="39"/>
      <c r="Q942" s="39"/>
    </row>
    <row r="943" spans="12:17">
      <c r="L943" s="39"/>
      <c r="O943" s="39"/>
      <c r="P943" s="39"/>
      <c r="Q943" s="39"/>
    </row>
    <row r="944" spans="12:17">
      <c r="L944" s="39"/>
      <c r="O944" s="39"/>
      <c r="P944" s="39"/>
      <c r="Q944" s="39"/>
    </row>
    <row r="945" spans="12:17">
      <c r="L945" s="39"/>
      <c r="O945" s="39"/>
      <c r="P945" s="39"/>
      <c r="Q945" s="39"/>
    </row>
    <row r="946" spans="12:17">
      <c r="L946" s="39"/>
      <c r="O946" s="39"/>
      <c r="P946" s="39"/>
      <c r="Q946" s="39"/>
    </row>
    <row r="947" spans="12:17">
      <c r="L947" s="39"/>
      <c r="O947" s="39"/>
      <c r="P947" s="39"/>
      <c r="Q947" s="39"/>
    </row>
    <row r="948" spans="12:17">
      <c r="L948" s="39"/>
      <c r="O948" s="39"/>
      <c r="P948" s="39"/>
      <c r="Q948" s="39"/>
    </row>
    <row r="949" spans="12:17">
      <c r="L949" s="39"/>
      <c r="O949" s="39"/>
      <c r="P949" s="39"/>
      <c r="Q949" s="39"/>
    </row>
    <row r="950" spans="12:17">
      <c r="L950" s="39"/>
      <c r="O950" s="39"/>
      <c r="P950" s="39"/>
      <c r="Q950" s="39"/>
    </row>
    <row r="951" spans="12:17">
      <c r="L951" s="39"/>
      <c r="O951" s="39"/>
      <c r="P951" s="39"/>
      <c r="Q951" s="39"/>
    </row>
    <row r="952" spans="12:17">
      <c r="L952" s="39"/>
      <c r="O952" s="39"/>
      <c r="P952" s="39"/>
      <c r="Q952" s="39"/>
    </row>
    <row r="953" spans="12:17">
      <c r="L953" s="39"/>
      <c r="O953" s="39"/>
      <c r="P953" s="39"/>
      <c r="Q953" s="39"/>
    </row>
    <row r="954" spans="12:17">
      <c r="L954" s="39"/>
      <c r="O954" s="39"/>
      <c r="P954" s="39"/>
      <c r="Q954" s="39"/>
    </row>
    <row r="955" spans="12:17">
      <c r="L955" s="39"/>
      <c r="O955" s="39"/>
      <c r="P955" s="39"/>
      <c r="Q955" s="39"/>
    </row>
    <row r="956" spans="12:17">
      <c r="L956" s="39"/>
      <c r="O956" s="39"/>
      <c r="P956" s="39"/>
      <c r="Q956" s="39"/>
    </row>
    <row r="957" spans="12:17">
      <c r="L957" s="39"/>
      <c r="O957" s="39"/>
      <c r="P957" s="39"/>
      <c r="Q957" s="39"/>
    </row>
    <row r="958" spans="12:17">
      <c r="L958" s="39"/>
      <c r="O958" s="39"/>
      <c r="P958" s="39"/>
      <c r="Q958" s="39"/>
    </row>
    <row r="959" spans="12:17">
      <c r="L959" s="39"/>
      <c r="O959" s="39"/>
      <c r="P959" s="39"/>
      <c r="Q959" s="39"/>
    </row>
    <row r="960" spans="12:17">
      <c r="L960" s="39"/>
      <c r="O960" s="39"/>
      <c r="P960" s="39"/>
      <c r="Q960" s="39"/>
    </row>
    <row r="961" spans="12:17">
      <c r="L961" s="39"/>
      <c r="O961" s="39"/>
      <c r="P961" s="39"/>
      <c r="Q961" s="39"/>
    </row>
    <row r="962" spans="12:17">
      <c r="L962" s="39"/>
      <c r="O962" s="39"/>
      <c r="P962" s="39"/>
      <c r="Q962" s="39"/>
    </row>
    <row r="963" spans="12:17">
      <c r="L963" s="39"/>
      <c r="O963" s="39"/>
      <c r="P963" s="39"/>
      <c r="Q963" s="39"/>
    </row>
    <row r="964" spans="12:17">
      <c r="L964" s="39"/>
      <c r="O964" s="39"/>
      <c r="P964" s="39"/>
      <c r="Q964" s="39"/>
    </row>
    <row r="965" spans="12:17">
      <c r="L965" s="39"/>
      <c r="O965" s="39"/>
      <c r="P965" s="39"/>
      <c r="Q965" s="39"/>
    </row>
    <row r="966" spans="12:17">
      <c r="L966" s="39"/>
      <c r="O966" s="39"/>
      <c r="P966" s="39"/>
      <c r="Q966" s="39"/>
    </row>
    <row r="967" spans="12:17">
      <c r="L967" s="39"/>
      <c r="O967" s="39"/>
      <c r="P967" s="39"/>
      <c r="Q967" s="39"/>
    </row>
    <row r="968" spans="12:17">
      <c r="L968" s="39"/>
      <c r="O968" s="39"/>
      <c r="P968" s="39"/>
      <c r="Q968" s="39"/>
    </row>
    <row r="969" spans="12:17">
      <c r="L969" s="39"/>
      <c r="O969" s="39"/>
      <c r="P969" s="39"/>
      <c r="Q969" s="39"/>
    </row>
    <row r="970" spans="12:17">
      <c r="L970" s="39"/>
      <c r="O970" s="39"/>
      <c r="P970" s="39"/>
      <c r="Q970" s="39"/>
    </row>
    <row r="971" spans="12:17">
      <c r="L971" s="39"/>
      <c r="O971" s="39"/>
      <c r="P971" s="39"/>
      <c r="Q971" s="39"/>
    </row>
    <row r="972" spans="12:17">
      <c r="L972" s="39"/>
      <c r="O972" s="39"/>
      <c r="P972" s="39"/>
      <c r="Q972" s="39"/>
    </row>
    <row r="973" spans="12:17">
      <c r="L973" s="39"/>
      <c r="O973" s="39"/>
      <c r="P973" s="39"/>
      <c r="Q973" s="39"/>
    </row>
    <row r="974" spans="12:17">
      <c r="L974" s="39"/>
      <c r="O974" s="39"/>
      <c r="P974" s="39"/>
      <c r="Q974" s="39"/>
    </row>
    <row r="975" spans="12:17">
      <c r="L975" s="39"/>
      <c r="O975" s="39"/>
      <c r="P975" s="39"/>
      <c r="Q975" s="39"/>
    </row>
    <row r="976" spans="12:17">
      <c r="L976" s="39"/>
      <c r="O976" s="39"/>
      <c r="P976" s="39"/>
      <c r="Q976" s="39"/>
    </row>
    <row r="977" spans="12:17">
      <c r="L977" s="39"/>
      <c r="O977" s="39"/>
      <c r="P977" s="39"/>
      <c r="Q977" s="39"/>
    </row>
    <row r="978" spans="12:17">
      <c r="L978" s="39"/>
      <c r="O978" s="39"/>
      <c r="P978" s="39"/>
      <c r="Q978" s="39"/>
    </row>
    <row r="979" spans="12:17">
      <c r="L979" s="39"/>
      <c r="O979" s="39"/>
      <c r="P979" s="39"/>
      <c r="Q979" s="39"/>
    </row>
    <row r="980" spans="12:17">
      <c r="L980" s="39"/>
      <c r="O980" s="39"/>
      <c r="P980" s="39"/>
      <c r="Q980" s="39"/>
    </row>
    <row r="981" spans="12:17">
      <c r="L981" s="39"/>
      <c r="O981" s="39"/>
      <c r="P981" s="39"/>
      <c r="Q981" s="39"/>
    </row>
    <row r="982" spans="12:17">
      <c r="L982" s="39"/>
      <c r="O982" s="39"/>
      <c r="P982" s="39"/>
      <c r="Q982" s="39"/>
    </row>
    <row r="983" spans="12:17">
      <c r="L983" s="39"/>
      <c r="O983" s="39"/>
      <c r="P983" s="39"/>
      <c r="Q983" s="39"/>
    </row>
    <row r="984" spans="12:17">
      <c r="L984" s="39"/>
      <c r="O984" s="39"/>
      <c r="P984" s="39"/>
      <c r="Q984" s="39"/>
    </row>
    <row r="985" spans="12:17">
      <c r="L985" s="39"/>
      <c r="O985" s="39"/>
      <c r="P985" s="39"/>
      <c r="Q985" s="39"/>
    </row>
    <row r="986" spans="12:17">
      <c r="L986" s="39"/>
      <c r="O986" s="39"/>
      <c r="P986" s="39"/>
      <c r="Q986" s="39"/>
    </row>
    <row r="987" spans="12:17">
      <c r="L987" s="39"/>
      <c r="O987" s="39"/>
      <c r="P987" s="39"/>
      <c r="Q987" s="39"/>
    </row>
    <row r="988" spans="12:17">
      <c r="L988" s="39"/>
      <c r="O988" s="39"/>
      <c r="P988" s="39"/>
      <c r="Q988" s="39"/>
    </row>
    <row r="989" spans="12:17">
      <c r="L989" s="39"/>
      <c r="O989" s="39"/>
      <c r="P989" s="39"/>
      <c r="Q989" s="39"/>
    </row>
    <row r="990" spans="12:17">
      <c r="L990" s="39"/>
      <c r="O990" s="39"/>
      <c r="P990" s="39"/>
      <c r="Q990" s="39"/>
    </row>
    <row r="991" spans="12:17">
      <c r="L991" s="39"/>
      <c r="O991" s="39"/>
      <c r="P991" s="39"/>
      <c r="Q991" s="39"/>
    </row>
    <row r="992" spans="12:17">
      <c r="L992" s="39"/>
      <c r="O992" s="39"/>
      <c r="P992" s="39"/>
      <c r="Q992" s="39"/>
    </row>
    <row r="993" spans="12:17">
      <c r="L993" s="39"/>
      <c r="O993" s="39"/>
      <c r="P993" s="39"/>
      <c r="Q993" s="39"/>
    </row>
    <row r="994" spans="12:17">
      <c r="L994" s="39"/>
      <c r="O994" s="39"/>
      <c r="P994" s="39"/>
      <c r="Q994" s="39"/>
    </row>
    <row r="995" spans="12:17">
      <c r="L995" s="39"/>
      <c r="O995" s="39"/>
      <c r="P995" s="39"/>
      <c r="Q995" s="39"/>
    </row>
    <row r="996" spans="12:17">
      <c r="L996" s="39"/>
      <c r="O996" s="39"/>
      <c r="P996" s="39"/>
      <c r="Q996" s="39"/>
    </row>
    <row r="997" spans="12:17">
      <c r="L997" s="39"/>
      <c r="O997" s="39"/>
      <c r="P997" s="39"/>
      <c r="Q997" s="39"/>
    </row>
    <row r="998" spans="12:17">
      <c r="L998" s="39"/>
      <c r="O998" s="39"/>
      <c r="P998" s="39"/>
      <c r="Q998" s="39"/>
    </row>
    <row r="999" spans="12:17">
      <c r="L999" s="39"/>
      <c r="O999" s="39"/>
      <c r="P999" s="39"/>
      <c r="Q999" s="39"/>
    </row>
    <row r="1000" spans="12:17">
      <c r="L1000" s="39"/>
      <c r="O1000" s="39"/>
      <c r="P1000" s="39"/>
      <c r="Q1000" s="39"/>
    </row>
    <row r="1001" spans="12:17">
      <c r="L1001" s="39"/>
      <c r="O1001" s="39"/>
      <c r="P1001" s="39"/>
      <c r="Q1001" s="39"/>
    </row>
    <row r="1002" spans="12:17">
      <c r="L1002" s="39"/>
      <c r="O1002" s="39"/>
      <c r="P1002" s="39"/>
      <c r="Q1002" s="39"/>
    </row>
    <row r="1003" spans="12:17">
      <c r="L1003" s="39"/>
      <c r="O1003" s="39"/>
      <c r="P1003" s="39"/>
      <c r="Q1003" s="39"/>
    </row>
    <row r="1004" spans="12:17">
      <c r="L1004" s="39"/>
      <c r="O1004" s="39"/>
      <c r="P1004" s="39"/>
      <c r="Q1004" s="39"/>
    </row>
    <row r="1005" spans="12:17">
      <c r="L1005" s="39"/>
      <c r="O1005" s="39"/>
      <c r="P1005" s="39"/>
      <c r="Q1005" s="39"/>
    </row>
    <row r="1006" spans="12:17">
      <c r="L1006" s="39"/>
      <c r="O1006" s="39"/>
      <c r="P1006" s="39"/>
      <c r="Q1006" s="39"/>
    </row>
    <row r="1007" spans="12:17">
      <c r="L1007" s="39"/>
      <c r="O1007" s="39"/>
      <c r="P1007" s="39"/>
      <c r="Q1007" s="39"/>
    </row>
    <row r="1008" spans="12:17">
      <c r="L1008" s="39"/>
      <c r="O1008" s="39"/>
      <c r="P1008" s="39"/>
      <c r="Q1008" s="39"/>
    </row>
    <row r="1009" spans="12:17">
      <c r="L1009" s="39"/>
      <c r="O1009" s="39"/>
      <c r="P1009" s="39"/>
      <c r="Q1009" s="39"/>
    </row>
    <row r="1010" spans="12:17">
      <c r="L1010" s="39"/>
      <c r="O1010" s="39"/>
      <c r="P1010" s="39"/>
      <c r="Q1010" s="39"/>
    </row>
    <row r="1011" spans="12:17">
      <c r="L1011" s="39"/>
      <c r="O1011" s="39"/>
      <c r="P1011" s="39"/>
      <c r="Q1011" s="39"/>
    </row>
    <row r="1012" spans="12:17">
      <c r="L1012" s="39"/>
      <c r="O1012" s="39"/>
      <c r="P1012" s="39"/>
      <c r="Q1012" s="39"/>
    </row>
    <row r="1013" spans="12:17">
      <c r="L1013" s="39"/>
      <c r="O1013" s="39"/>
      <c r="P1013" s="39"/>
      <c r="Q1013" s="39"/>
    </row>
    <row r="1014" spans="12:17">
      <c r="L1014" s="39"/>
      <c r="O1014" s="39"/>
      <c r="P1014" s="39"/>
      <c r="Q1014" s="39"/>
    </row>
    <row r="1015" spans="12:17">
      <c r="L1015" s="39"/>
      <c r="O1015" s="39"/>
      <c r="P1015" s="39"/>
      <c r="Q1015" s="39"/>
    </row>
    <row r="1016" spans="12:17">
      <c r="L1016" s="39"/>
      <c r="O1016" s="39"/>
      <c r="P1016" s="39"/>
      <c r="Q1016" s="39"/>
    </row>
    <row r="1017" spans="12:17">
      <c r="L1017" s="39"/>
      <c r="O1017" s="39"/>
      <c r="P1017" s="39"/>
      <c r="Q1017" s="39"/>
    </row>
    <row r="1018" spans="12:17">
      <c r="L1018" s="39"/>
      <c r="O1018" s="39"/>
      <c r="P1018" s="39"/>
      <c r="Q1018" s="39"/>
    </row>
    <row r="1019" spans="12:17">
      <c r="L1019" s="39"/>
      <c r="O1019" s="39"/>
      <c r="P1019" s="39"/>
      <c r="Q1019" s="39"/>
    </row>
    <row r="1020" spans="12:17">
      <c r="L1020" s="39"/>
      <c r="O1020" s="39"/>
      <c r="P1020" s="39"/>
      <c r="Q1020" s="39"/>
    </row>
    <row r="1021" spans="12:17">
      <c r="L1021" s="39"/>
      <c r="O1021" s="39"/>
      <c r="P1021" s="39"/>
      <c r="Q1021" s="39"/>
    </row>
    <row r="1022" spans="12:17">
      <c r="L1022" s="39"/>
      <c r="O1022" s="39"/>
      <c r="P1022" s="39"/>
      <c r="Q1022" s="39"/>
    </row>
    <row r="1023" spans="12:17">
      <c r="L1023" s="39"/>
      <c r="O1023" s="39"/>
      <c r="P1023" s="39"/>
      <c r="Q1023" s="39"/>
    </row>
    <row r="1024" spans="12:17">
      <c r="L1024" s="39"/>
      <c r="O1024" s="39"/>
      <c r="P1024" s="39"/>
      <c r="Q1024" s="39"/>
    </row>
    <row r="1025" spans="12:17">
      <c r="L1025" s="39"/>
      <c r="O1025" s="39"/>
      <c r="P1025" s="39"/>
      <c r="Q1025" s="39"/>
    </row>
    <row r="1026" spans="12:17">
      <c r="L1026" s="39"/>
      <c r="O1026" s="39"/>
      <c r="P1026" s="39"/>
      <c r="Q1026" s="39"/>
    </row>
    <row r="1027" spans="12:17">
      <c r="L1027" s="39"/>
      <c r="O1027" s="39"/>
      <c r="P1027" s="39"/>
      <c r="Q1027" s="39"/>
    </row>
    <row r="1028" spans="12:17">
      <c r="L1028" s="39"/>
      <c r="O1028" s="39"/>
      <c r="P1028" s="39"/>
      <c r="Q1028" s="39"/>
    </row>
    <row r="1029" spans="12:17">
      <c r="L1029" s="39"/>
      <c r="O1029" s="39"/>
      <c r="P1029" s="39"/>
      <c r="Q1029" s="39"/>
    </row>
    <row r="1030" spans="12:17">
      <c r="L1030" s="39"/>
      <c r="O1030" s="39"/>
      <c r="P1030" s="39"/>
      <c r="Q1030" s="39"/>
    </row>
    <row r="1031" spans="12:17">
      <c r="L1031" s="39"/>
      <c r="O1031" s="39"/>
      <c r="P1031" s="39"/>
      <c r="Q1031" s="39"/>
    </row>
    <row r="1032" spans="12:17">
      <c r="L1032" s="39"/>
      <c r="O1032" s="39"/>
      <c r="P1032" s="39"/>
      <c r="Q1032" s="39"/>
    </row>
    <row r="1033" spans="12:17">
      <c r="L1033" s="39"/>
      <c r="O1033" s="39"/>
      <c r="P1033" s="39"/>
      <c r="Q1033" s="39"/>
    </row>
    <row r="1034" spans="12:17">
      <c r="L1034" s="39"/>
      <c r="O1034" s="39"/>
      <c r="P1034" s="39"/>
      <c r="Q1034" s="39"/>
    </row>
    <row r="1035" spans="12:17">
      <c r="L1035" s="39"/>
      <c r="O1035" s="39"/>
      <c r="P1035" s="39"/>
      <c r="Q1035" s="39"/>
    </row>
    <row r="1036" spans="12:17">
      <c r="L1036" s="39"/>
      <c r="O1036" s="39"/>
      <c r="P1036" s="39"/>
      <c r="Q1036" s="39"/>
    </row>
    <row r="1037" spans="12:17">
      <c r="L1037" s="39"/>
      <c r="O1037" s="39"/>
      <c r="P1037" s="39"/>
      <c r="Q1037" s="39"/>
    </row>
    <row r="1038" spans="12:17">
      <c r="L1038" s="39"/>
      <c r="O1038" s="39"/>
      <c r="P1038" s="39"/>
      <c r="Q1038" s="39"/>
    </row>
    <row r="1039" spans="12:17">
      <c r="L1039" s="39"/>
      <c r="O1039" s="39"/>
      <c r="P1039" s="39"/>
      <c r="Q1039" s="39"/>
    </row>
    <row r="1040" spans="12:17">
      <c r="L1040" s="39"/>
      <c r="O1040" s="39"/>
      <c r="P1040" s="39"/>
      <c r="Q1040" s="39"/>
    </row>
    <row r="1041" spans="12:17">
      <c r="L1041" s="39"/>
      <c r="O1041" s="39"/>
      <c r="P1041" s="39"/>
      <c r="Q1041" s="39"/>
    </row>
    <row r="1042" spans="12:17">
      <c r="L1042" s="39"/>
      <c r="O1042" s="39"/>
      <c r="P1042" s="39"/>
      <c r="Q1042" s="39"/>
    </row>
    <row r="1043" spans="12:17">
      <c r="L1043" s="39"/>
      <c r="O1043" s="39"/>
      <c r="P1043" s="39"/>
      <c r="Q1043" s="39"/>
    </row>
    <row r="1044" spans="12:17">
      <c r="L1044" s="39"/>
      <c r="O1044" s="39"/>
      <c r="P1044" s="39"/>
      <c r="Q1044" s="39"/>
    </row>
    <row r="1045" spans="12:17">
      <c r="L1045" s="39"/>
      <c r="O1045" s="39"/>
      <c r="P1045" s="39"/>
      <c r="Q1045" s="39"/>
    </row>
    <row r="1046" spans="12:17">
      <c r="L1046" s="39"/>
      <c r="O1046" s="39"/>
      <c r="P1046" s="39"/>
      <c r="Q1046" s="39"/>
    </row>
    <row r="1047" spans="12:17">
      <c r="L1047" s="39"/>
      <c r="O1047" s="39"/>
      <c r="P1047" s="39"/>
      <c r="Q1047" s="39"/>
    </row>
    <row r="1048" spans="12:17">
      <c r="L1048" s="39"/>
      <c r="O1048" s="39"/>
      <c r="P1048" s="39"/>
      <c r="Q1048" s="39"/>
    </row>
    <row r="1049" spans="12:17">
      <c r="L1049" s="39"/>
      <c r="O1049" s="39"/>
      <c r="P1049" s="39"/>
      <c r="Q1049" s="39"/>
    </row>
    <row r="1050" spans="12:17">
      <c r="L1050" s="39"/>
      <c r="O1050" s="39"/>
      <c r="P1050" s="39"/>
      <c r="Q1050" s="39"/>
    </row>
    <row r="1051" spans="12:17">
      <c r="L1051" s="39"/>
      <c r="O1051" s="39"/>
      <c r="P1051" s="39"/>
      <c r="Q1051" s="39"/>
    </row>
    <row r="1052" spans="12:17">
      <c r="L1052" s="39"/>
      <c r="O1052" s="39"/>
      <c r="P1052" s="39"/>
      <c r="Q1052" s="39"/>
    </row>
    <row r="1053" spans="12:17">
      <c r="L1053" s="39"/>
      <c r="O1053" s="39"/>
      <c r="P1053" s="39"/>
      <c r="Q1053" s="39"/>
    </row>
    <row r="1054" spans="12:17">
      <c r="L1054" s="39"/>
      <c r="O1054" s="39"/>
      <c r="P1054" s="39"/>
      <c r="Q1054" s="39"/>
    </row>
    <row r="1055" spans="12:17">
      <c r="L1055" s="39"/>
      <c r="O1055" s="39"/>
      <c r="P1055" s="39"/>
      <c r="Q1055" s="39"/>
    </row>
    <row r="1056" spans="12:17">
      <c r="L1056" s="39"/>
      <c r="O1056" s="39"/>
      <c r="P1056" s="39"/>
      <c r="Q1056" s="39"/>
    </row>
    <row r="1057" spans="12:17">
      <c r="L1057" s="39"/>
      <c r="O1057" s="39"/>
      <c r="P1057" s="39"/>
      <c r="Q1057" s="39"/>
    </row>
    <row r="1058" spans="12:17">
      <c r="L1058" s="39"/>
      <c r="O1058" s="39"/>
      <c r="P1058" s="39"/>
      <c r="Q1058" s="39"/>
    </row>
    <row r="1059" spans="12:17">
      <c r="L1059" s="39"/>
      <c r="O1059" s="39"/>
      <c r="P1059" s="39"/>
      <c r="Q1059" s="39"/>
    </row>
    <row r="1060" spans="12:17">
      <c r="L1060" s="39"/>
      <c r="O1060" s="39"/>
      <c r="P1060" s="39"/>
      <c r="Q1060" s="39"/>
    </row>
    <row r="1061" spans="12:17">
      <c r="L1061" s="39"/>
      <c r="O1061" s="39"/>
      <c r="P1061" s="39"/>
      <c r="Q1061" s="39"/>
    </row>
    <row r="1062" spans="12:17">
      <c r="L1062" s="39"/>
      <c r="O1062" s="39"/>
      <c r="P1062" s="39"/>
      <c r="Q1062" s="39"/>
    </row>
    <row r="1063" spans="12:17">
      <c r="L1063" s="39"/>
      <c r="O1063" s="39"/>
      <c r="P1063" s="39"/>
      <c r="Q1063" s="39"/>
    </row>
    <row r="1064" spans="12:17">
      <c r="L1064" s="39"/>
      <c r="O1064" s="39"/>
      <c r="P1064" s="39"/>
      <c r="Q1064" s="39"/>
    </row>
    <row r="1065" spans="12:17">
      <c r="L1065" s="39"/>
      <c r="O1065" s="39"/>
      <c r="P1065" s="39"/>
      <c r="Q1065" s="39"/>
    </row>
    <row r="1066" spans="12:17">
      <c r="L1066" s="39"/>
      <c r="O1066" s="39"/>
      <c r="P1066" s="39"/>
      <c r="Q1066" s="39"/>
    </row>
    <row r="1067" spans="12:17">
      <c r="L1067" s="39"/>
      <c r="O1067" s="39"/>
      <c r="P1067" s="39"/>
      <c r="Q1067" s="39"/>
    </row>
    <row r="1068" spans="12:17">
      <c r="L1068" s="39"/>
      <c r="O1068" s="39"/>
      <c r="P1068" s="39"/>
      <c r="Q1068" s="39"/>
    </row>
    <row r="1069" spans="12:17">
      <c r="L1069" s="39"/>
      <c r="O1069" s="39"/>
      <c r="P1069" s="39"/>
      <c r="Q1069" s="39"/>
    </row>
    <row r="1070" spans="12:17">
      <c r="L1070" s="39"/>
      <c r="O1070" s="39"/>
      <c r="P1070" s="39"/>
      <c r="Q1070" s="39"/>
    </row>
    <row r="1071" spans="12:17">
      <c r="L1071" s="39"/>
      <c r="O1071" s="39"/>
      <c r="P1071" s="39"/>
      <c r="Q1071" s="39"/>
    </row>
    <row r="1072" spans="12:17">
      <c r="L1072" s="39"/>
      <c r="O1072" s="39"/>
      <c r="P1072" s="39"/>
      <c r="Q1072" s="39"/>
    </row>
    <row r="1073" spans="12:17">
      <c r="L1073" s="39"/>
      <c r="O1073" s="39"/>
      <c r="P1073" s="39"/>
      <c r="Q1073" s="39"/>
    </row>
  </sheetData>
  <sheetProtection sheet="1" objects="1" scenarios="1"/>
  <mergeCells count="36">
    <mergeCell ref="A728:K728"/>
    <mergeCell ref="A672:K672"/>
    <mergeCell ref="A2:R2"/>
    <mergeCell ref="A84:R84"/>
    <mergeCell ref="A187:K187"/>
    <mergeCell ref="A361:K361"/>
    <mergeCell ref="A270:R270"/>
    <mergeCell ref="B271:K271"/>
    <mergeCell ref="L271:N271"/>
    <mergeCell ref="O271:Q271"/>
    <mergeCell ref="R271:R272"/>
    <mergeCell ref="A269:K269"/>
    <mergeCell ref="B3:K3"/>
    <mergeCell ref="L3:N3"/>
    <mergeCell ref="O3:Q3"/>
    <mergeCell ref="R3:R4"/>
    <mergeCell ref="A83:K83"/>
    <mergeCell ref="R189:R190"/>
    <mergeCell ref="R85:R86"/>
    <mergeCell ref="O85:Q85"/>
    <mergeCell ref="O189:Q189"/>
    <mergeCell ref="B189:K189"/>
    <mergeCell ref="A188:R188"/>
    <mergeCell ref="L189:N189"/>
    <mergeCell ref="B85:K85"/>
    <mergeCell ref="L85:N85"/>
    <mergeCell ref="B363:K363"/>
    <mergeCell ref="L363:N363"/>
    <mergeCell ref="O363:Q363"/>
    <mergeCell ref="R363:R364"/>
    <mergeCell ref="A362:R362"/>
    <mergeCell ref="B674:K674"/>
    <mergeCell ref="L674:N674"/>
    <mergeCell ref="O674:Q674"/>
    <mergeCell ref="R674:R675"/>
    <mergeCell ref="A673:R673"/>
  </mergeCells>
  <pageMargins left="0.35433070866141736" right="0.35433070866141736" top="0.9055118110236221" bottom="0.9055118110236221" header="0.51181102362204722" footer="0.51181102362204722"/>
  <pageSetup paperSize="9" scale="43" fitToHeight="0" orientation="landscape" horizontalDpi="4294967293" r:id="rId1"/>
  <headerFooter alignWithMargins="0">
    <oddHeader>&amp;LSzczegółowy Opis Przedmiotu Zamówienia - Taryfa Cxx oświetlenie uliczne&amp;RZałącznik nr 1.1 do SIWZ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68"/>
  <sheetViews>
    <sheetView topLeftCell="A2" zoomScale="80" zoomScaleNormal="80" workbookViewId="0">
      <selection activeCell="G24" sqref="G24"/>
    </sheetView>
  </sheetViews>
  <sheetFormatPr defaultRowHeight="12.75"/>
  <cols>
    <col min="1" max="1" width="6.7109375" style="104" customWidth="1"/>
    <col min="2" max="2" width="62.7109375" style="105" customWidth="1"/>
    <col min="3" max="3" width="47.140625" style="105" customWidth="1"/>
    <col min="4" max="4" width="35.85546875" style="105" customWidth="1"/>
    <col min="5" max="5" width="18" style="105" customWidth="1"/>
    <col min="6" max="6" width="9.140625" style="105"/>
    <col min="7" max="7" width="24.28515625" style="105" bestFit="1" customWidth="1"/>
    <col min="8" max="8" width="37.7109375" style="105" bestFit="1" customWidth="1"/>
    <col min="9" max="9" width="18.7109375" style="105" bestFit="1" customWidth="1"/>
    <col min="10" max="10" width="12.7109375" style="106" customWidth="1"/>
    <col min="11" max="11" width="12.7109375" style="107" customWidth="1"/>
    <col min="12" max="17" width="14.28515625" style="104" customWidth="1"/>
    <col min="18" max="18" width="36.85546875" style="104" bestFit="1" customWidth="1"/>
    <col min="19" max="19" width="9.140625" style="104"/>
    <col min="20" max="20" width="9.85546875" style="104" bestFit="1" customWidth="1"/>
    <col min="21" max="16384" width="9.140625" style="104"/>
  </cols>
  <sheetData>
    <row r="1" spans="1:18" ht="12" hidden="1" customHeight="1">
      <c r="L1" s="42">
        <f t="shared" ref="L1:Q1" si="0">L8+L13+L18+L23+L28+L33+L50+L55+L60+L65+L70+L75+L80+L85+L90+L95+L100+L105+L110+L116+L121+L129+L134++L140+L150+L155+L160+L165+L195+L219+L231+L241+L247+L253+L266+L281+L286+L353+L381+L387+L397+L403+L409+L417+L423+L495+L502+L559+L589+L657+L663+L680+L685+L690+L695+L701+L707+L712+L717+L722+L727+L732+L737+L742+L747+L758+L763+L807+L822+L833+L841+L846+L851+L856+L862+L867+L873+L878+L883+L888+L893+L898+L904+L910+L915+L920+L925+L938+L956+L962+L968+L974+L980+L985+L990+L995+L1000+L1005+L1015+L1020+L1029+L1050+L1055+L1060+L1065+L1070+L1075+L1081+L1091+L1096+L1101+L1106+L1111+L1117+L1123+L1128+L1133+L1138+L1143+L1148+L1153+L1158+L1163+L1168+L1174+L1179+L1185+L1190+L1195+L1201+L1206+L1212+L1217+L1222+L1228+L1233+L1238+L1243+L1248+L1253+L1260+L1265+L1270+L1275+L1280+L1286+L1291+L1296+L1301+L1306+L1313+L1318+L1324+L1331+L1336+L1341+L1347+L1352+L1357+L1362+L1367+L1374+L1379+L1384+L1389+L1394+L1400+L1405+L1411+L1416</f>
        <v>15457767</v>
      </c>
      <c r="M1" s="42">
        <f t="shared" si="0"/>
        <v>3218335</v>
      </c>
      <c r="N1" s="43">
        <f t="shared" si="0"/>
        <v>18676102</v>
      </c>
      <c r="O1" s="42">
        <f t="shared" si="0"/>
        <v>15612761</v>
      </c>
      <c r="P1" s="42">
        <f t="shared" si="0"/>
        <v>3284843</v>
      </c>
      <c r="Q1" s="43">
        <f t="shared" si="0"/>
        <v>18897604</v>
      </c>
    </row>
    <row r="2" spans="1:18" ht="36" customHeight="1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  <c r="N2" s="120"/>
      <c r="O2" s="120"/>
      <c r="P2" s="120"/>
      <c r="Q2" s="120"/>
    </row>
    <row r="3" spans="1:18" ht="32.1" customHeight="1">
      <c r="A3" s="108" t="s">
        <v>24</v>
      </c>
      <c r="B3" s="228" t="s">
        <v>3923</v>
      </c>
      <c r="C3" s="229"/>
      <c r="D3" s="229"/>
      <c r="E3" s="229"/>
      <c r="F3" s="229"/>
      <c r="G3" s="229"/>
      <c r="H3" s="229"/>
      <c r="I3" s="229"/>
      <c r="J3" s="229"/>
      <c r="K3" s="230"/>
      <c r="L3" s="231" t="s">
        <v>53</v>
      </c>
      <c r="M3" s="231"/>
      <c r="N3" s="231"/>
      <c r="O3" s="232" t="s">
        <v>43</v>
      </c>
      <c r="P3" s="232"/>
      <c r="Q3" s="232"/>
      <c r="R3" s="226" t="s">
        <v>31</v>
      </c>
    </row>
    <row r="4" spans="1:18" ht="42" customHeight="1">
      <c r="A4" s="109" t="s">
        <v>8</v>
      </c>
      <c r="B4" s="110" t="s">
        <v>0</v>
      </c>
      <c r="C4" s="110" t="s">
        <v>5</v>
      </c>
      <c r="D4" s="111" t="s">
        <v>6</v>
      </c>
      <c r="E4" s="111" t="s">
        <v>7</v>
      </c>
      <c r="F4" s="111" t="s">
        <v>9</v>
      </c>
      <c r="G4" s="111" t="s">
        <v>10</v>
      </c>
      <c r="H4" s="111" t="s">
        <v>40</v>
      </c>
      <c r="I4" s="111" t="s">
        <v>11</v>
      </c>
      <c r="J4" s="111" t="s">
        <v>12</v>
      </c>
      <c r="K4" s="109" t="s">
        <v>13</v>
      </c>
      <c r="L4" s="112" t="s">
        <v>14</v>
      </c>
      <c r="M4" s="109" t="s">
        <v>15</v>
      </c>
      <c r="N4" s="109" t="s">
        <v>4</v>
      </c>
      <c r="O4" s="112" t="s">
        <v>14</v>
      </c>
      <c r="P4" s="109" t="s">
        <v>15</v>
      </c>
      <c r="Q4" s="109" t="s">
        <v>4</v>
      </c>
      <c r="R4" s="227"/>
    </row>
    <row r="5" spans="1:18">
      <c r="A5" s="113">
        <v>1</v>
      </c>
      <c r="B5" s="114" t="s">
        <v>62</v>
      </c>
      <c r="C5" s="114" t="s">
        <v>63</v>
      </c>
      <c r="D5" s="114" t="s">
        <v>64</v>
      </c>
      <c r="E5" s="114" t="s">
        <v>47</v>
      </c>
      <c r="F5" s="115" t="s">
        <v>65</v>
      </c>
      <c r="G5" s="115" t="s">
        <v>66</v>
      </c>
      <c r="H5" s="114" t="s">
        <v>67</v>
      </c>
      <c r="I5" s="114" t="s">
        <v>68</v>
      </c>
      <c r="J5" s="114" t="s">
        <v>69</v>
      </c>
      <c r="K5" s="114" t="s">
        <v>70</v>
      </c>
      <c r="L5" s="13">
        <v>0</v>
      </c>
      <c r="M5" s="13">
        <v>0</v>
      </c>
      <c r="N5" s="13">
        <f>L5+M5</f>
        <v>0</v>
      </c>
      <c r="O5" s="13">
        <v>8595</v>
      </c>
      <c r="P5" s="13">
        <v>18590</v>
      </c>
      <c r="Q5" s="13">
        <f>O5+P5</f>
        <v>27185</v>
      </c>
      <c r="R5" s="116" t="s">
        <v>217</v>
      </c>
    </row>
    <row r="6" spans="1:18">
      <c r="A6" s="113">
        <v>2</v>
      </c>
      <c r="B6" s="114" t="s">
        <v>62</v>
      </c>
      <c r="C6" s="114" t="s">
        <v>63</v>
      </c>
      <c r="D6" s="114" t="s">
        <v>71</v>
      </c>
      <c r="E6" s="114" t="s">
        <v>48</v>
      </c>
      <c r="F6" s="115" t="s">
        <v>65</v>
      </c>
      <c r="G6" s="114" t="s">
        <v>66</v>
      </c>
      <c r="H6" s="114" t="s">
        <v>72</v>
      </c>
      <c r="I6" s="114" t="s">
        <v>73</v>
      </c>
      <c r="J6" s="114" t="s">
        <v>69</v>
      </c>
      <c r="K6" s="114" t="s">
        <v>74</v>
      </c>
      <c r="L6" s="13">
        <v>0</v>
      </c>
      <c r="M6" s="13">
        <v>0</v>
      </c>
      <c r="N6" s="13">
        <f t="shared" ref="N6" si="1">L6+M6</f>
        <v>0</v>
      </c>
      <c r="O6" s="13">
        <v>26245</v>
      </c>
      <c r="P6" s="13">
        <v>63055</v>
      </c>
      <c r="Q6" s="13">
        <f t="shared" ref="Q6" si="2">O6+P6</f>
        <v>89300</v>
      </c>
      <c r="R6" s="116" t="s">
        <v>217</v>
      </c>
    </row>
    <row r="7" spans="1:18">
      <c r="A7" s="113">
        <v>3</v>
      </c>
      <c r="B7" s="114" t="s">
        <v>62</v>
      </c>
      <c r="C7" s="114" t="s">
        <v>63</v>
      </c>
      <c r="D7" s="114" t="s">
        <v>64</v>
      </c>
      <c r="E7" s="114" t="s">
        <v>47</v>
      </c>
      <c r="F7" s="115" t="s">
        <v>65</v>
      </c>
      <c r="G7" s="115" t="s">
        <v>66</v>
      </c>
      <c r="H7" s="114" t="s">
        <v>75</v>
      </c>
      <c r="I7" s="114" t="s">
        <v>76</v>
      </c>
      <c r="J7" s="114" t="s">
        <v>77</v>
      </c>
      <c r="K7" s="114">
        <v>105</v>
      </c>
      <c r="L7" s="13">
        <v>0</v>
      </c>
      <c r="M7" s="13">
        <v>0</v>
      </c>
      <c r="N7" s="13">
        <f>L7+M7</f>
        <v>0</v>
      </c>
      <c r="O7" s="13">
        <v>45000</v>
      </c>
      <c r="P7" s="13">
        <v>0</v>
      </c>
      <c r="Q7" s="13">
        <f>O7+P7</f>
        <v>45000</v>
      </c>
      <c r="R7" s="116" t="s">
        <v>217</v>
      </c>
    </row>
    <row r="8" spans="1:18">
      <c r="A8" s="233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117">
        <f t="shared" ref="L8:Q8" si="3">SUM(L5:L7)</f>
        <v>0</v>
      </c>
      <c r="M8" s="117">
        <f t="shared" si="3"/>
        <v>0</v>
      </c>
      <c r="N8" s="117">
        <f t="shared" si="3"/>
        <v>0</v>
      </c>
      <c r="O8" s="117">
        <f t="shared" si="3"/>
        <v>79840</v>
      </c>
      <c r="P8" s="117">
        <f t="shared" si="3"/>
        <v>81645</v>
      </c>
      <c r="Q8" s="117">
        <f t="shared" si="3"/>
        <v>161485</v>
      </c>
    </row>
    <row r="9" spans="1:18" s="107" customFormat="1" ht="36" customHeight="1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120"/>
      <c r="N9" s="120"/>
      <c r="O9" s="120"/>
      <c r="P9" s="120"/>
      <c r="Q9" s="120"/>
    </row>
    <row r="10" spans="1:18" s="121" customFormat="1" ht="32.1" customHeight="1">
      <c r="A10" s="202" t="s">
        <v>21</v>
      </c>
      <c r="B10" s="223" t="s">
        <v>2468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5" t="s">
        <v>2384</v>
      </c>
      <c r="M10" s="225"/>
      <c r="N10" s="225"/>
      <c r="O10" s="225" t="s">
        <v>2385</v>
      </c>
      <c r="P10" s="225"/>
      <c r="Q10" s="225"/>
      <c r="R10" s="226" t="s">
        <v>31</v>
      </c>
    </row>
    <row r="11" spans="1:18" s="121" customFormat="1" ht="42" customHeight="1">
      <c r="A11" s="122" t="s">
        <v>8</v>
      </c>
      <c r="B11" s="123" t="s">
        <v>0</v>
      </c>
      <c r="C11" s="123" t="s">
        <v>5</v>
      </c>
      <c r="D11" s="124" t="s">
        <v>6</v>
      </c>
      <c r="E11" s="124" t="s">
        <v>7</v>
      </c>
      <c r="F11" s="124" t="s">
        <v>9</v>
      </c>
      <c r="G11" s="124" t="s">
        <v>10</v>
      </c>
      <c r="H11" s="124" t="s">
        <v>2386</v>
      </c>
      <c r="I11" s="124" t="s">
        <v>11</v>
      </c>
      <c r="J11" s="124" t="s">
        <v>12</v>
      </c>
      <c r="K11" s="122" t="s">
        <v>13</v>
      </c>
      <c r="L11" s="125" t="s">
        <v>14</v>
      </c>
      <c r="M11" s="122" t="s">
        <v>15</v>
      </c>
      <c r="N11" s="122" t="s">
        <v>16</v>
      </c>
      <c r="O11" s="125" t="s">
        <v>14</v>
      </c>
      <c r="P11" s="122" t="s">
        <v>15</v>
      </c>
      <c r="Q11" s="122" t="s">
        <v>4</v>
      </c>
      <c r="R11" s="227"/>
    </row>
    <row r="12" spans="1:18" s="121" customFormat="1">
      <c r="A12" s="126">
        <v>1</v>
      </c>
      <c r="B12" s="124" t="s">
        <v>78</v>
      </c>
      <c r="C12" s="127" t="s">
        <v>78</v>
      </c>
      <c r="D12" s="128" t="s">
        <v>79</v>
      </c>
      <c r="E12" s="128">
        <v>10</v>
      </c>
      <c r="F12" s="128" t="s">
        <v>65</v>
      </c>
      <c r="G12" s="128" t="s">
        <v>66</v>
      </c>
      <c r="H12" s="128" t="s">
        <v>80</v>
      </c>
      <c r="I12" s="128" t="s">
        <v>81</v>
      </c>
      <c r="J12" s="127" t="s">
        <v>69</v>
      </c>
      <c r="K12" s="129">
        <v>12</v>
      </c>
      <c r="L12" s="74">
        <v>4264</v>
      </c>
      <c r="M12" s="74">
        <v>9564</v>
      </c>
      <c r="N12" s="74">
        <f>L12+M12</f>
        <v>13828</v>
      </c>
      <c r="O12" s="74">
        <v>4264</v>
      </c>
      <c r="P12" s="74">
        <v>9564</v>
      </c>
      <c r="Q12" s="74">
        <f>O12+P12</f>
        <v>13828</v>
      </c>
      <c r="R12" s="116" t="s">
        <v>217</v>
      </c>
    </row>
    <row r="13" spans="1:18" s="121" customFormat="1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130">
        <f t="shared" ref="L13:Q13" si="4">SUM(L12)</f>
        <v>4264</v>
      </c>
      <c r="M13" s="130">
        <f t="shared" si="4"/>
        <v>9564</v>
      </c>
      <c r="N13" s="130">
        <f t="shared" si="4"/>
        <v>13828</v>
      </c>
      <c r="O13" s="130">
        <f t="shared" si="4"/>
        <v>4264</v>
      </c>
      <c r="P13" s="130">
        <f t="shared" si="4"/>
        <v>9564</v>
      </c>
      <c r="Q13" s="130">
        <f t="shared" si="4"/>
        <v>13828</v>
      </c>
    </row>
    <row r="14" spans="1:18" s="107" customFormat="1" ht="36" customHeight="1">
      <c r="A14" s="206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120"/>
      <c r="N14" s="120"/>
      <c r="O14" s="120"/>
      <c r="P14" s="120"/>
      <c r="Q14" s="120"/>
    </row>
    <row r="15" spans="1:18" s="121" customFormat="1" ht="32.1" customHeight="1">
      <c r="A15" s="202" t="s">
        <v>23</v>
      </c>
      <c r="B15" s="223" t="s">
        <v>82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5" t="s">
        <v>2384</v>
      </c>
      <c r="M15" s="225"/>
      <c r="N15" s="225"/>
      <c r="O15" s="225" t="s">
        <v>2385</v>
      </c>
      <c r="P15" s="225"/>
      <c r="Q15" s="225"/>
      <c r="R15" s="226" t="s">
        <v>31</v>
      </c>
    </row>
    <row r="16" spans="1:18" s="121" customFormat="1" ht="42" customHeight="1">
      <c r="A16" s="122" t="s">
        <v>8</v>
      </c>
      <c r="B16" s="123" t="s">
        <v>0</v>
      </c>
      <c r="C16" s="123" t="s">
        <v>5</v>
      </c>
      <c r="D16" s="124" t="s">
        <v>6</v>
      </c>
      <c r="E16" s="124" t="s">
        <v>7</v>
      </c>
      <c r="F16" s="124" t="s">
        <v>9</v>
      </c>
      <c r="G16" s="124" t="s">
        <v>10</v>
      </c>
      <c r="H16" s="124" t="s">
        <v>2386</v>
      </c>
      <c r="I16" s="124" t="s">
        <v>11</v>
      </c>
      <c r="J16" s="124" t="s">
        <v>12</v>
      </c>
      <c r="K16" s="122" t="s">
        <v>13</v>
      </c>
      <c r="L16" s="125" t="s">
        <v>14</v>
      </c>
      <c r="M16" s="122" t="s">
        <v>15</v>
      </c>
      <c r="N16" s="122" t="s">
        <v>16</v>
      </c>
      <c r="O16" s="125" t="s">
        <v>14</v>
      </c>
      <c r="P16" s="122" t="s">
        <v>15</v>
      </c>
      <c r="Q16" s="122" t="s">
        <v>4</v>
      </c>
      <c r="R16" s="227"/>
    </row>
    <row r="17" spans="1:18" s="121" customFormat="1">
      <c r="A17" s="126">
        <v>1</v>
      </c>
      <c r="B17" s="124" t="s">
        <v>82</v>
      </c>
      <c r="C17" s="127" t="s">
        <v>83</v>
      </c>
      <c r="D17" s="128" t="s">
        <v>84</v>
      </c>
      <c r="E17" s="128">
        <v>20</v>
      </c>
      <c r="F17" s="128" t="s">
        <v>85</v>
      </c>
      <c r="G17" s="128" t="s">
        <v>86</v>
      </c>
      <c r="H17" s="128" t="s">
        <v>87</v>
      </c>
      <c r="I17" s="128" t="s">
        <v>88</v>
      </c>
      <c r="J17" s="127" t="s">
        <v>69</v>
      </c>
      <c r="K17" s="129">
        <v>7</v>
      </c>
      <c r="L17" s="74">
        <v>3561</v>
      </c>
      <c r="M17" s="74">
        <v>9901</v>
      </c>
      <c r="N17" s="74">
        <f t="shared" ref="N17:N133" si="5">L17+M17</f>
        <v>13462</v>
      </c>
      <c r="O17" s="74">
        <v>3561</v>
      </c>
      <c r="P17" s="74">
        <v>9901</v>
      </c>
      <c r="Q17" s="74">
        <f t="shared" ref="Q17:Q133" si="6">O17+P17</f>
        <v>13462</v>
      </c>
      <c r="R17" s="116" t="s">
        <v>217</v>
      </c>
    </row>
    <row r="18" spans="1:18" s="121" customFormat="1">
      <c r="A18" s="239"/>
      <c r="B18" s="240"/>
      <c r="C18" s="240"/>
      <c r="D18" s="240"/>
      <c r="E18" s="240"/>
      <c r="F18" s="240"/>
      <c r="G18" s="240"/>
      <c r="H18" s="240"/>
      <c r="I18" s="240"/>
      <c r="J18" s="240"/>
      <c r="K18" s="241"/>
      <c r="L18" s="203">
        <f t="shared" ref="L18:Q18" si="7">SUM(L17)</f>
        <v>3561</v>
      </c>
      <c r="M18" s="203">
        <f t="shared" si="7"/>
        <v>9901</v>
      </c>
      <c r="N18" s="203">
        <f t="shared" si="7"/>
        <v>13462</v>
      </c>
      <c r="O18" s="203">
        <f t="shared" si="7"/>
        <v>3561</v>
      </c>
      <c r="P18" s="203">
        <f t="shared" si="7"/>
        <v>9901</v>
      </c>
      <c r="Q18" s="203">
        <f t="shared" si="7"/>
        <v>13462</v>
      </c>
    </row>
    <row r="19" spans="1:18" s="107" customFormat="1" ht="36" customHeight="1">
      <c r="A19" s="206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120"/>
      <c r="N19" s="120"/>
      <c r="O19" s="120"/>
      <c r="P19" s="120"/>
      <c r="Q19" s="120"/>
    </row>
    <row r="20" spans="1:18" s="121" customFormat="1" ht="32.1" customHeight="1">
      <c r="A20" s="202" t="s">
        <v>22</v>
      </c>
      <c r="B20" s="223" t="s">
        <v>89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 t="s">
        <v>2384</v>
      </c>
      <c r="M20" s="225"/>
      <c r="N20" s="225"/>
      <c r="O20" s="225" t="s">
        <v>2385</v>
      </c>
      <c r="P20" s="225"/>
      <c r="Q20" s="225"/>
      <c r="R20" s="226" t="s">
        <v>31</v>
      </c>
    </row>
    <row r="21" spans="1:18" s="121" customFormat="1" ht="42" customHeight="1">
      <c r="A21" s="122" t="s">
        <v>8</v>
      </c>
      <c r="B21" s="123" t="s">
        <v>0</v>
      </c>
      <c r="C21" s="123" t="s">
        <v>5</v>
      </c>
      <c r="D21" s="124" t="s">
        <v>6</v>
      </c>
      <c r="E21" s="124" t="s">
        <v>7</v>
      </c>
      <c r="F21" s="124" t="s">
        <v>9</v>
      </c>
      <c r="G21" s="124" t="s">
        <v>10</v>
      </c>
      <c r="H21" s="124" t="s">
        <v>2386</v>
      </c>
      <c r="I21" s="124" t="s">
        <v>11</v>
      </c>
      <c r="J21" s="124" t="s">
        <v>12</v>
      </c>
      <c r="K21" s="122" t="s">
        <v>13</v>
      </c>
      <c r="L21" s="125" t="s">
        <v>14</v>
      </c>
      <c r="M21" s="122" t="s">
        <v>15</v>
      </c>
      <c r="N21" s="122" t="s">
        <v>16</v>
      </c>
      <c r="O21" s="125" t="s">
        <v>14</v>
      </c>
      <c r="P21" s="122" t="s">
        <v>15</v>
      </c>
      <c r="Q21" s="122" t="s">
        <v>4</v>
      </c>
      <c r="R21" s="227"/>
    </row>
    <row r="22" spans="1:18" s="121" customFormat="1">
      <c r="A22" s="126">
        <v>1</v>
      </c>
      <c r="B22" s="124" t="s">
        <v>89</v>
      </c>
      <c r="C22" s="127" t="s">
        <v>90</v>
      </c>
      <c r="D22" s="128" t="s">
        <v>91</v>
      </c>
      <c r="E22" s="128" t="s">
        <v>92</v>
      </c>
      <c r="F22" s="128" t="s">
        <v>65</v>
      </c>
      <c r="G22" s="128" t="s">
        <v>66</v>
      </c>
      <c r="H22" s="128" t="s">
        <v>93</v>
      </c>
      <c r="I22" s="128">
        <v>13038420</v>
      </c>
      <c r="J22" s="127" t="s">
        <v>94</v>
      </c>
      <c r="K22" s="129">
        <v>10</v>
      </c>
      <c r="L22" s="74">
        <v>7142</v>
      </c>
      <c r="M22" s="74">
        <v>0</v>
      </c>
      <c r="N22" s="74">
        <f t="shared" si="5"/>
        <v>7142</v>
      </c>
      <c r="O22" s="74">
        <v>7142</v>
      </c>
      <c r="P22" s="74">
        <v>0</v>
      </c>
      <c r="Q22" s="74">
        <f t="shared" si="6"/>
        <v>7142</v>
      </c>
      <c r="R22" s="116" t="s">
        <v>217</v>
      </c>
    </row>
    <row r="23" spans="1:18" s="121" customFormat="1">
      <c r="A23" s="234"/>
      <c r="B23" s="235"/>
      <c r="C23" s="235"/>
      <c r="D23" s="235"/>
      <c r="E23" s="235"/>
      <c r="F23" s="235"/>
      <c r="G23" s="235"/>
      <c r="H23" s="235"/>
      <c r="I23" s="235"/>
      <c r="J23" s="235"/>
      <c r="K23" s="236"/>
      <c r="L23" s="130">
        <f t="shared" ref="L23:Q23" si="8">SUM(L22)</f>
        <v>7142</v>
      </c>
      <c r="M23" s="130">
        <f t="shared" si="8"/>
        <v>0</v>
      </c>
      <c r="N23" s="130">
        <f t="shared" si="8"/>
        <v>7142</v>
      </c>
      <c r="O23" s="130">
        <f t="shared" si="8"/>
        <v>7142</v>
      </c>
      <c r="P23" s="130">
        <f t="shared" si="8"/>
        <v>0</v>
      </c>
      <c r="Q23" s="130">
        <f t="shared" si="8"/>
        <v>7142</v>
      </c>
    </row>
    <row r="24" spans="1:18" s="107" customFormat="1" ht="36" customHeight="1">
      <c r="A24" s="206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120"/>
      <c r="N24" s="120"/>
      <c r="O24" s="120"/>
      <c r="P24" s="120"/>
      <c r="Q24" s="120"/>
    </row>
    <row r="25" spans="1:18" s="121" customFormat="1" ht="32.1" customHeight="1">
      <c r="A25" s="108" t="s">
        <v>36</v>
      </c>
      <c r="B25" s="228" t="s">
        <v>95</v>
      </c>
      <c r="C25" s="237"/>
      <c r="D25" s="237"/>
      <c r="E25" s="237"/>
      <c r="F25" s="237"/>
      <c r="G25" s="237"/>
      <c r="H25" s="237"/>
      <c r="I25" s="237"/>
      <c r="J25" s="237"/>
      <c r="K25" s="238"/>
      <c r="L25" s="225" t="s">
        <v>2384</v>
      </c>
      <c r="M25" s="225"/>
      <c r="N25" s="225"/>
      <c r="O25" s="225" t="s">
        <v>2385</v>
      </c>
      <c r="P25" s="225"/>
      <c r="Q25" s="225"/>
      <c r="R25" s="226" t="s">
        <v>31</v>
      </c>
    </row>
    <row r="26" spans="1:18" s="121" customFormat="1" ht="42" customHeight="1">
      <c r="A26" s="122" t="s">
        <v>8</v>
      </c>
      <c r="B26" s="123" t="s">
        <v>0</v>
      </c>
      <c r="C26" s="123" t="s">
        <v>5</v>
      </c>
      <c r="D26" s="124" t="s">
        <v>6</v>
      </c>
      <c r="E26" s="124" t="s">
        <v>7</v>
      </c>
      <c r="F26" s="124" t="s">
        <v>9</v>
      </c>
      <c r="G26" s="124" t="s">
        <v>10</v>
      </c>
      <c r="H26" s="124" t="s">
        <v>2386</v>
      </c>
      <c r="I26" s="124" t="s">
        <v>11</v>
      </c>
      <c r="J26" s="124" t="s">
        <v>12</v>
      </c>
      <c r="K26" s="122" t="s">
        <v>13</v>
      </c>
      <c r="L26" s="125" t="s">
        <v>14</v>
      </c>
      <c r="M26" s="122" t="s">
        <v>15</v>
      </c>
      <c r="N26" s="122" t="s">
        <v>16</v>
      </c>
      <c r="O26" s="125" t="s">
        <v>14</v>
      </c>
      <c r="P26" s="122" t="s">
        <v>15</v>
      </c>
      <c r="Q26" s="122" t="s">
        <v>4</v>
      </c>
      <c r="R26" s="227"/>
    </row>
    <row r="27" spans="1:18" s="121" customFormat="1">
      <c r="A27" s="126">
        <v>1</v>
      </c>
      <c r="B27" s="124" t="s">
        <v>95</v>
      </c>
      <c r="C27" s="127" t="s">
        <v>90</v>
      </c>
      <c r="D27" s="128" t="s">
        <v>96</v>
      </c>
      <c r="E27" s="128">
        <v>1</v>
      </c>
      <c r="F27" s="128" t="s">
        <v>97</v>
      </c>
      <c r="G27" s="128" t="s">
        <v>98</v>
      </c>
      <c r="H27" s="128" t="s">
        <v>99</v>
      </c>
      <c r="I27" s="128" t="s">
        <v>100</v>
      </c>
      <c r="J27" s="127" t="s">
        <v>69</v>
      </c>
      <c r="K27" s="129">
        <v>31</v>
      </c>
      <c r="L27" s="74">
        <v>31334</v>
      </c>
      <c r="M27" s="74">
        <v>69579</v>
      </c>
      <c r="N27" s="74">
        <f t="shared" si="5"/>
        <v>100913</v>
      </c>
      <c r="O27" s="74">
        <v>31334</v>
      </c>
      <c r="P27" s="74">
        <v>69579</v>
      </c>
      <c r="Q27" s="74">
        <f t="shared" si="6"/>
        <v>100913</v>
      </c>
      <c r="R27" s="116" t="s">
        <v>217</v>
      </c>
    </row>
    <row r="28" spans="1:18" s="121" customFormat="1">
      <c r="A28" s="234"/>
      <c r="B28" s="235"/>
      <c r="C28" s="235"/>
      <c r="D28" s="235"/>
      <c r="E28" s="235"/>
      <c r="F28" s="235"/>
      <c r="G28" s="235"/>
      <c r="H28" s="235"/>
      <c r="I28" s="235"/>
      <c r="J28" s="235"/>
      <c r="K28" s="236"/>
      <c r="L28" s="130">
        <f t="shared" ref="L28:Q28" si="9">SUM(L27)</f>
        <v>31334</v>
      </c>
      <c r="M28" s="130">
        <f t="shared" si="9"/>
        <v>69579</v>
      </c>
      <c r="N28" s="130">
        <f t="shared" si="9"/>
        <v>100913</v>
      </c>
      <c r="O28" s="130">
        <f t="shared" si="9"/>
        <v>31334</v>
      </c>
      <c r="P28" s="130">
        <f t="shared" si="9"/>
        <v>69579</v>
      </c>
      <c r="Q28" s="130">
        <f t="shared" si="9"/>
        <v>100913</v>
      </c>
    </row>
    <row r="29" spans="1:18" s="107" customFormat="1" ht="36" customHeight="1">
      <c r="A29" s="206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120"/>
      <c r="N29" s="120"/>
      <c r="O29" s="120"/>
      <c r="P29" s="120"/>
      <c r="Q29" s="120"/>
    </row>
    <row r="30" spans="1:18" s="121" customFormat="1" ht="32.1" customHeight="1">
      <c r="A30" s="108" t="s">
        <v>27</v>
      </c>
      <c r="B30" s="228" t="s">
        <v>101</v>
      </c>
      <c r="C30" s="237"/>
      <c r="D30" s="237"/>
      <c r="E30" s="237"/>
      <c r="F30" s="237"/>
      <c r="G30" s="237"/>
      <c r="H30" s="237"/>
      <c r="I30" s="237"/>
      <c r="J30" s="237"/>
      <c r="K30" s="238"/>
      <c r="L30" s="225" t="s">
        <v>2384</v>
      </c>
      <c r="M30" s="225"/>
      <c r="N30" s="225"/>
      <c r="O30" s="225" t="s">
        <v>2385</v>
      </c>
      <c r="P30" s="225"/>
      <c r="Q30" s="225"/>
      <c r="R30" s="226" t="s">
        <v>31</v>
      </c>
    </row>
    <row r="31" spans="1:18" s="121" customFormat="1" ht="42" customHeight="1">
      <c r="A31" s="122" t="s">
        <v>8</v>
      </c>
      <c r="B31" s="123" t="s">
        <v>0</v>
      </c>
      <c r="C31" s="123" t="s">
        <v>5</v>
      </c>
      <c r="D31" s="124" t="s">
        <v>6</v>
      </c>
      <c r="E31" s="124" t="s">
        <v>7</v>
      </c>
      <c r="F31" s="124" t="s">
        <v>9</v>
      </c>
      <c r="G31" s="124" t="s">
        <v>10</v>
      </c>
      <c r="H31" s="124" t="s">
        <v>2386</v>
      </c>
      <c r="I31" s="124" t="s">
        <v>11</v>
      </c>
      <c r="J31" s="124" t="s">
        <v>12</v>
      </c>
      <c r="K31" s="122" t="s">
        <v>13</v>
      </c>
      <c r="L31" s="125" t="s">
        <v>14</v>
      </c>
      <c r="M31" s="122" t="s">
        <v>15</v>
      </c>
      <c r="N31" s="122" t="s">
        <v>16</v>
      </c>
      <c r="O31" s="125" t="s">
        <v>14</v>
      </c>
      <c r="P31" s="122" t="s">
        <v>15</v>
      </c>
      <c r="Q31" s="122" t="s">
        <v>4</v>
      </c>
      <c r="R31" s="227"/>
    </row>
    <row r="32" spans="1:18" s="121" customFormat="1">
      <c r="A32" s="126">
        <v>1</v>
      </c>
      <c r="B32" s="124" t="s">
        <v>101</v>
      </c>
      <c r="C32" s="127" t="s">
        <v>102</v>
      </c>
      <c r="D32" s="128" t="s">
        <v>79</v>
      </c>
      <c r="E32" s="128">
        <v>10</v>
      </c>
      <c r="F32" s="128" t="s">
        <v>103</v>
      </c>
      <c r="G32" s="128" t="s">
        <v>66</v>
      </c>
      <c r="H32" s="128" t="s">
        <v>104</v>
      </c>
      <c r="I32" s="128">
        <v>90032636</v>
      </c>
      <c r="J32" s="127" t="s">
        <v>77</v>
      </c>
      <c r="K32" s="129"/>
      <c r="L32" s="74">
        <v>7827</v>
      </c>
      <c r="M32" s="74">
        <v>0</v>
      </c>
      <c r="N32" s="74">
        <f t="shared" si="5"/>
        <v>7827</v>
      </c>
      <c r="O32" s="74">
        <v>7827</v>
      </c>
      <c r="P32" s="74">
        <v>0</v>
      </c>
      <c r="Q32" s="74">
        <f t="shared" si="6"/>
        <v>7827</v>
      </c>
      <c r="R32" s="116" t="s">
        <v>217</v>
      </c>
    </row>
    <row r="33" spans="1:18" s="121" customFormat="1">
      <c r="A33" s="234"/>
      <c r="B33" s="235"/>
      <c r="C33" s="235"/>
      <c r="D33" s="235"/>
      <c r="E33" s="235"/>
      <c r="F33" s="235"/>
      <c r="G33" s="235"/>
      <c r="H33" s="235"/>
      <c r="I33" s="235"/>
      <c r="J33" s="235"/>
      <c r="K33" s="236"/>
      <c r="L33" s="130">
        <f t="shared" ref="L33:Q33" si="10">SUM(L32)</f>
        <v>7827</v>
      </c>
      <c r="M33" s="130">
        <f t="shared" si="10"/>
        <v>0</v>
      </c>
      <c r="N33" s="130">
        <f t="shared" si="10"/>
        <v>7827</v>
      </c>
      <c r="O33" s="130">
        <f t="shared" si="10"/>
        <v>7827</v>
      </c>
      <c r="P33" s="130">
        <f t="shared" si="10"/>
        <v>0</v>
      </c>
      <c r="Q33" s="130">
        <f t="shared" si="10"/>
        <v>7827</v>
      </c>
    </row>
    <row r="34" spans="1:18" s="107" customFormat="1" ht="36" customHeight="1">
      <c r="A34" s="206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120"/>
      <c r="N34" s="120"/>
      <c r="O34" s="120"/>
      <c r="P34" s="120"/>
      <c r="Q34" s="120"/>
    </row>
    <row r="35" spans="1:18" s="121" customFormat="1" ht="32.1" customHeight="1">
      <c r="A35" s="108" t="s">
        <v>25</v>
      </c>
      <c r="B35" s="228" t="s">
        <v>105</v>
      </c>
      <c r="C35" s="237"/>
      <c r="D35" s="237"/>
      <c r="E35" s="237"/>
      <c r="F35" s="237"/>
      <c r="G35" s="237"/>
      <c r="H35" s="237"/>
      <c r="I35" s="237"/>
      <c r="J35" s="237"/>
      <c r="K35" s="238"/>
      <c r="L35" s="225" t="s">
        <v>2384</v>
      </c>
      <c r="M35" s="225"/>
      <c r="N35" s="225"/>
      <c r="O35" s="225" t="s">
        <v>2385</v>
      </c>
      <c r="P35" s="225"/>
      <c r="Q35" s="225"/>
      <c r="R35" s="226" t="s">
        <v>31</v>
      </c>
    </row>
    <row r="36" spans="1:18" s="121" customFormat="1" ht="42" customHeight="1">
      <c r="A36" s="122" t="s">
        <v>8</v>
      </c>
      <c r="B36" s="123" t="s">
        <v>0</v>
      </c>
      <c r="C36" s="123" t="s">
        <v>5</v>
      </c>
      <c r="D36" s="124" t="s">
        <v>6</v>
      </c>
      <c r="E36" s="124" t="s">
        <v>7</v>
      </c>
      <c r="F36" s="124" t="s">
        <v>9</v>
      </c>
      <c r="G36" s="124" t="s">
        <v>10</v>
      </c>
      <c r="H36" s="124" t="s">
        <v>2386</v>
      </c>
      <c r="I36" s="124" t="s">
        <v>11</v>
      </c>
      <c r="J36" s="124" t="s">
        <v>12</v>
      </c>
      <c r="K36" s="122" t="s">
        <v>13</v>
      </c>
      <c r="L36" s="125" t="s">
        <v>14</v>
      </c>
      <c r="M36" s="122" t="s">
        <v>15</v>
      </c>
      <c r="N36" s="122" t="s">
        <v>16</v>
      </c>
      <c r="O36" s="125" t="s">
        <v>14</v>
      </c>
      <c r="P36" s="122" t="s">
        <v>15</v>
      </c>
      <c r="Q36" s="122" t="s">
        <v>4</v>
      </c>
      <c r="R36" s="227"/>
    </row>
    <row r="37" spans="1:18" s="121" customFormat="1">
      <c r="A37" s="126">
        <v>1</v>
      </c>
      <c r="B37" s="124" t="s">
        <v>105</v>
      </c>
      <c r="C37" s="127" t="s">
        <v>106</v>
      </c>
      <c r="D37" s="128" t="s">
        <v>107</v>
      </c>
      <c r="E37" s="128"/>
      <c r="F37" s="128" t="s">
        <v>108</v>
      </c>
      <c r="G37" s="128" t="s">
        <v>109</v>
      </c>
      <c r="H37" s="128">
        <v>32007107</v>
      </c>
      <c r="I37" s="128">
        <v>9685126</v>
      </c>
      <c r="J37" s="127" t="s">
        <v>94</v>
      </c>
      <c r="K37" s="129">
        <v>3</v>
      </c>
      <c r="L37" s="74">
        <v>4097</v>
      </c>
      <c r="M37" s="74">
        <v>0</v>
      </c>
      <c r="N37" s="74">
        <f t="shared" si="5"/>
        <v>4097</v>
      </c>
      <c r="O37" s="74">
        <v>4097</v>
      </c>
      <c r="P37" s="74">
        <v>0</v>
      </c>
      <c r="Q37" s="74">
        <f t="shared" si="6"/>
        <v>4097</v>
      </c>
      <c r="R37" s="116" t="s">
        <v>217</v>
      </c>
    </row>
    <row r="38" spans="1:18" s="121" customFormat="1">
      <c r="A38" s="126">
        <v>2</v>
      </c>
      <c r="B38" s="124" t="s">
        <v>105</v>
      </c>
      <c r="C38" s="127" t="s">
        <v>106</v>
      </c>
      <c r="D38" s="128" t="s">
        <v>110</v>
      </c>
      <c r="E38" s="128"/>
      <c r="F38" s="128" t="s">
        <v>65</v>
      </c>
      <c r="G38" s="128" t="s">
        <v>66</v>
      </c>
      <c r="H38" s="128">
        <v>31036135</v>
      </c>
      <c r="I38" s="128" t="s">
        <v>111</v>
      </c>
      <c r="J38" s="127" t="s">
        <v>94</v>
      </c>
      <c r="K38" s="129">
        <v>1</v>
      </c>
      <c r="L38" s="74">
        <v>9027</v>
      </c>
      <c r="M38" s="74">
        <v>0</v>
      </c>
      <c r="N38" s="74">
        <f t="shared" si="5"/>
        <v>9027</v>
      </c>
      <c r="O38" s="74">
        <v>9027</v>
      </c>
      <c r="P38" s="74">
        <v>0</v>
      </c>
      <c r="Q38" s="74">
        <f t="shared" si="6"/>
        <v>9027</v>
      </c>
      <c r="R38" s="116" t="s">
        <v>217</v>
      </c>
    </row>
    <row r="39" spans="1:18" s="121" customFormat="1">
      <c r="A39" s="126">
        <v>3</v>
      </c>
      <c r="B39" s="124" t="s">
        <v>105</v>
      </c>
      <c r="C39" s="127" t="s">
        <v>106</v>
      </c>
      <c r="D39" s="128" t="s">
        <v>112</v>
      </c>
      <c r="E39" s="128"/>
      <c r="F39" s="128" t="s">
        <v>108</v>
      </c>
      <c r="G39" s="128" t="s">
        <v>109</v>
      </c>
      <c r="H39" s="128">
        <v>32007049</v>
      </c>
      <c r="I39" s="128">
        <v>1448494</v>
      </c>
      <c r="J39" s="127" t="s">
        <v>94</v>
      </c>
      <c r="K39" s="129">
        <v>3</v>
      </c>
      <c r="L39" s="74">
        <v>6578</v>
      </c>
      <c r="M39" s="74">
        <v>0</v>
      </c>
      <c r="N39" s="74">
        <f t="shared" si="5"/>
        <v>6578</v>
      </c>
      <c r="O39" s="74">
        <v>6578</v>
      </c>
      <c r="P39" s="74">
        <v>0</v>
      </c>
      <c r="Q39" s="74">
        <f t="shared" si="6"/>
        <v>6578</v>
      </c>
      <c r="R39" s="116" t="s">
        <v>217</v>
      </c>
    </row>
    <row r="40" spans="1:18" s="121" customFormat="1">
      <c r="A40" s="126">
        <v>4</v>
      </c>
      <c r="B40" s="124" t="s">
        <v>105</v>
      </c>
      <c r="C40" s="127" t="s">
        <v>106</v>
      </c>
      <c r="D40" s="128" t="s">
        <v>113</v>
      </c>
      <c r="E40" s="128"/>
      <c r="F40" s="128" t="s">
        <v>65</v>
      </c>
      <c r="G40" s="128" t="s">
        <v>66</v>
      </c>
      <c r="H40" s="128">
        <v>31036012</v>
      </c>
      <c r="I40" s="128" t="s">
        <v>114</v>
      </c>
      <c r="J40" s="127" t="s">
        <v>94</v>
      </c>
      <c r="K40" s="129">
        <v>2.5</v>
      </c>
      <c r="L40" s="74">
        <v>2227</v>
      </c>
      <c r="M40" s="74">
        <v>0</v>
      </c>
      <c r="N40" s="74">
        <f t="shared" si="5"/>
        <v>2227</v>
      </c>
      <c r="O40" s="74">
        <v>2227</v>
      </c>
      <c r="P40" s="74">
        <v>0</v>
      </c>
      <c r="Q40" s="74">
        <f t="shared" si="6"/>
        <v>2227</v>
      </c>
      <c r="R40" s="116" t="s">
        <v>217</v>
      </c>
    </row>
    <row r="41" spans="1:18" s="121" customFormat="1">
      <c r="A41" s="126">
        <v>5</v>
      </c>
      <c r="B41" s="124" t="s">
        <v>105</v>
      </c>
      <c r="C41" s="127" t="s">
        <v>106</v>
      </c>
      <c r="D41" s="128" t="s">
        <v>115</v>
      </c>
      <c r="E41" s="128"/>
      <c r="F41" s="128" t="s">
        <v>97</v>
      </c>
      <c r="G41" s="128" t="s">
        <v>66</v>
      </c>
      <c r="H41" s="128">
        <v>31036167</v>
      </c>
      <c r="I41" s="128" t="s">
        <v>116</v>
      </c>
      <c r="J41" s="127" t="s">
        <v>94</v>
      </c>
      <c r="K41" s="129">
        <v>2</v>
      </c>
      <c r="L41" s="74">
        <v>9083</v>
      </c>
      <c r="M41" s="74">
        <v>0</v>
      </c>
      <c r="N41" s="74">
        <f t="shared" si="5"/>
        <v>9083</v>
      </c>
      <c r="O41" s="74">
        <v>9083</v>
      </c>
      <c r="P41" s="74">
        <v>0</v>
      </c>
      <c r="Q41" s="74">
        <f t="shared" si="6"/>
        <v>9083</v>
      </c>
      <c r="R41" s="116" t="s">
        <v>217</v>
      </c>
    </row>
    <row r="42" spans="1:18" s="121" customFormat="1">
      <c r="A42" s="126">
        <v>6</v>
      </c>
      <c r="B42" s="124" t="s">
        <v>105</v>
      </c>
      <c r="C42" s="127" t="s">
        <v>106</v>
      </c>
      <c r="D42" s="128" t="s">
        <v>117</v>
      </c>
      <c r="E42" s="128"/>
      <c r="F42" s="128" t="s">
        <v>103</v>
      </c>
      <c r="G42" s="128" t="s">
        <v>66</v>
      </c>
      <c r="H42" s="128">
        <v>31036137</v>
      </c>
      <c r="I42" s="128" t="s">
        <v>118</v>
      </c>
      <c r="J42" s="127" t="s">
        <v>94</v>
      </c>
      <c r="K42" s="129">
        <v>1</v>
      </c>
      <c r="L42" s="74">
        <v>8974</v>
      </c>
      <c r="M42" s="74">
        <v>0</v>
      </c>
      <c r="N42" s="74">
        <f t="shared" si="5"/>
        <v>8974</v>
      </c>
      <c r="O42" s="74">
        <v>8974</v>
      </c>
      <c r="P42" s="74">
        <v>0</v>
      </c>
      <c r="Q42" s="74">
        <f t="shared" si="6"/>
        <v>8974</v>
      </c>
      <c r="R42" s="116" t="s">
        <v>217</v>
      </c>
    </row>
    <row r="43" spans="1:18" s="121" customFormat="1">
      <c r="A43" s="126">
        <v>7</v>
      </c>
      <c r="B43" s="124" t="s">
        <v>105</v>
      </c>
      <c r="C43" s="127" t="s">
        <v>106</v>
      </c>
      <c r="D43" s="128" t="s">
        <v>119</v>
      </c>
      <c r="E43" s="128"/>
      <c r="F43" s="128" t="s">
        <v>97</v>
      </c>
      <c r="G43" s="128" t="s">
        <v>98</v>
      </c>
      <c r="H43" s="128">
        <v>33410132</v>
      </c>
      <c r="I43" s="128" t="s">
        <v>120</v>
      </c>
      <c r="J43" s="127" t="s">
        <v>94</v>
      </c>
      <c r="K43" s="129">
        <v>1</v>
      </c>
      <c r="L43" s="74">
        <v>1302</v>
      </c>
      <c r="M43" s="74">
        <v>0</v>
      </c>
      <c r="N43" s="74">
        <f t="shared" si="5"/>
        <v>1302</v>
      </c>
      <c r="O43" s="74">
        <v>1302</v>
      </c>
      <c r="P43" s="74">
        <v>0</v>
      </c>
      <c r="Q43" s="74">
        <f t="shared" si="6"/>
        <v>1302</v>
      </c>
      <c r="R43" s="116" t="s">
        <v>217</v>
      </c>
    </row>
    <row r="44" spans="1:18" s="121" customFormat="1">
      <c r="A44" s="126">
        <v>8</v>
      </c>
      <c r="B44" s="124" t="s">
        <v>105</v>
      </c>
      <c r="C44" s="127" t="s">
        <v>121</v>
      </c>
      <c r="D44" s="128" t="s">
        <v>122</v>
      </c>
      <c r="E44" s="128"/>
      <c r="F44" s="128" t="s">
        <v>123</v>
      </c>
      <c r="G44" s="128" t="s">
        <v>98</v>
      </c>
      <c r="H44" s="128">
        <v>33419053</v>
      </c>
      <c r="I44" s="128" t="s">
        <v>124</v>
      </c>
      <c r="J44" s="127" t="s">
        <v>94</v>
      </c>
      <c r="K44" s="129">
        <v>2</v>
      </c>
      <c r="L44" s="74">
        <v>2339</v>
      </c>
      <c r="M44" s="74">
        <v>0</v>
      </c>
      <c r="N44" s="74">
        <f t="shared" si="5"/>
        <v>2339</v>
      </c>
      <c r="O44" s="74">
        <v>2339</v>
      </c>
      <c r="P44" s="74">
        <v>0</v>
      </c>
      <c r="Q44" s="74">
        <f t="shared" si="6"/>
        <v>2339</v>
      </c>
      <c r="R44" s="116" t="s">
        <v>217</v>
      </c>
    </row>
    <row r="45" spans="1:18" s="121" customFormat="1">
      <c r="A45" s="126">
        <v>9</v>
      </c>
      <c r="B45" s="124" t="s">
        <v>105</v>
      </c>
      <c r="C45" s="127" t="s">
        <v>121</v>
      </c>
      <c r="D45" s="128" t="s">
        <v>125</v>
      </c>
      <c r="E45" s="128"/>
      <c r="F45" s="128" t="s">
        <v>123</v>
      </c>
      <c r="G45" s="128" t="s">
        <v>98</v>
      </c>
      <c r="H45" s="128">
        <v>33022053</v>
      </c>
      <c r="I45" s="128" t="s">
        <v>126</v>
      </c>
      <c r="J45" s="127" t="s">
        <v>94</v>
      </c>
      <c r="K45" s="129">
        <v>2</v>
      </c>
      <c r="L45" s="74">
        <v>1975</v>
      </c>
      <c r="M45" s="74">
        <v>0</v>
      </c>
      <c r="N45" s="74">
        <f t="shared" si="5"/>
        <v>1975</v>
      </c>
      <c r="O45" s="74">
        <v>1975</v>
      </c>
      <c r="P45" s="74">
        <v>0</v>
      </c>
      <c r="Q45" s="74">
        <f t="shared" si="6"/>
        <v>1975</v>
      </c>
      <c r="R45" s="116" t="s">
        <v>217</v>
      </c>
    </row>
    <row r="46" spans="1:18" s="121" customFormat="1">
      <c r="A46" s="126">
        <v>10</v>
      </c>
      <c r="B46" s="124" t="s">
        <v>105</v>
      </c>
      <c r="C46" s="127" t="s">
        <v>121</v>
      </c>
      <c r="D46" s="128" t="s">
        <v>127</v>
      </c>
      <c r="E46" s="128"/>
      <c r="F46" s="128" t="s">
        <v>65</v>
      </c>
      <c r="G46" s="128" t="s">
        <v>66</v>
      </c>
      <c r="H46" s="128">
        <v>31036028</v>
      </c>
      <c r="I46" s="128" t="s">
        <v>128</v>
      </c>
      <c r="J46" s="127" t="s">
        <v>94</v>
      </c>
      <c r="K46" s="129">
        <v>3</v>
      </c>
      <c r="L46" s="74">
        <v>1350</v>
      </c>
      <c r="M46" s="74">
        <v>0</v>
      </c>
      <c r="N46" s="74">
        <f t="shared" si="5"/>
        <v>1350</v>
      </c>
      <c r="O46" s="74">
        <v>1350</v>
      </c>
      <c r="P46" s="74">
        <v>0</v>
      </c>
      <c r="Q46" s="74">
        <f t="shared" si="6"/>
        <v>1350</v>
      </c>
      <c r="R46" s="116" t="s">
        <v>217</v>
      </c>
    </row>
    <row r="47" spans="1:18" s="121" customFormat="1">
      <c r="A47" s="126">
        <v>11</v>
      </c>
      <c r="B47" s="124" t="s">
        <v>105</v>
      </c>
      <c r="C47" s="127" t="s">
        <v>121</v>
      </c>
      <c r="D47" s="128" t="s">
        <v>129</v>
      </c>
      <c r="E47" s="128"/>
      <c r="F47" s="128" t="s">
        <v>65</v>
      </c>
      <c r="G47" s="128" t="s">
        <v>66</v>
      </c>
      <c r="H47" s="128">
        <v>31036018</v>
      </c>
      <c r="I47" s="128" t="s">
        <v>130</v>
      </c>
      <c r="J47" s="127" t="s">
        <v>94</v>
      </c>
      <c r="K47" s="129">
        <v>2</v>
      </c>
      <c r="L47" s="74">
        <v>758</v>
      </c>
      <c r="M47" s="74">
        <v>0</v>
      </c>
      <c r="N47" s="74">
        <f t="shared" si="5"/>
        <v>758</v>
      </c>
      <c r="O47" s="74">
        <v>758</v>
      </c>
      <c r="P47" s="74">
        <v>0</v>
      </c>
      <c r="Q47" s="74">
        <f t="shared" si="6"/>
        <v>758</v>
      </c>
      <c r="R47" s="116" t="s">
        <v>217</v>
      </c>
    </row>
    <row r="48" spans="1:18" s="121" customFormat="1" ht="12.75" customHeight="1">
      <c r="A48" s="126">
        <v>12</v>
      </c>
      <c r="B48" s="124" t="s">
        <v>105</v>
      </c>
      <c r="C48" s="127" t="s">
        <v>131</v>
      </c>
      <c r="D48" s="128" t="s">
        <v>132</v>
      </c>
      <c r="E48" s="128"/>
      <c r="F48" s="128" t="s">
        <v>85</v>
      </c>
      <c r="G48" s="128" t="s">
        <v>86</v>
      </c>
      <c r="H48" s="128">
        <v>30305100</v>
      </c>
      <c r="I48" s="128" t="s">
        <v>133</v>
      </c>
      <c r="J48" s="127" t="s">
        <v>134</v>
      </c>
      <c r="K48" s="129">
        <v>15</v>
      </c>
      <c r="L48" s="74">
        <v>47140</v>
      </c>
      <c r="M48" s="74">
        <v>0</v>
      </c>
      <c r="N48" s="74">
        <f t="shared" si="5"/>
        <v>47140</v>
      </c>
      <c r="O48" s="74">
        <v>47140</v>
      </c>
      <c r="P48" s="74">
        <v>0</v>
      </c>
      <c r="Q48" s="74">
        <f t="shared" si="6"/>
        <v>47140</v>
      </c>
      <c r="R48" s="116" t="s">
        <v>217</v>
      </c>
    </row>
    <row r="49" spans="1:18" s="121" customFormat="1">
      <c r="A49" s="126">
        <v>13</v>
      </c>
      <c r="B49" s="124" t="s">
        <v>105</v>
      </c>
      <c r="C49" s="127" t="s">
        <v>121</v>
      </c>
      <c r="D49" s="128" t="s">
        <v>135</v>
      </c>
      <c r="E49" s="128" t="s">
        <v>24</v>
      </c>
      <c r="F49" s="128" t="s">
        <v>65</v>
      </c>
      <c r="G49" s="128" t="s">
        <v>98</v>
      </c>
      <c r="H49" s="128">
        <v>33002264</v>
      </c>
      <c r="I49" s="128" t="s">
        <v>136</v>
      </c>
      <c r="J49" s="127" t="s">
        <v>94</v>
      </c>
      <c r="K49" s="129">
        <v>15</v>
      </c>
      <c r="L49" s="74">
        <v>24066</v>
      </c>
      <c r="M49" s="74">
        <v>0</v>
      </c>
      <c r="N49" s="74">
        <f t="shared" si="5"/>
        <v>24066</v>
      </c>
      <c r="O49" s="74">
        <v>24066</v>
      </c>
      <c r="P49" s="74">
        <v>0</v>
      </c>
      <c r="Q49" s="74">
        <f t="shared" si="6"/>
        <v>24066</v>
      </c>
      <c r="R49" s="116" t="s">
        <v>217</v>
      </c>
    </row>
    <row r="50" spans="1:18" s="121" customFormat="1">
      <c r="A50" s="234"/>
      <c r="B50" s="235"/>
      <c r="C50" s="235"/>
      <c r="D50" s="235"/>
      <c r="E50" s="235"/>
      <c r="F50" s="235"/>
      <c r="G50" s="235"/>
      <c r="H50" s="235"/>
      <c r="I50" s="235"/>
      <c r="J50" s="235"/>
      <c r="K50" s="236"/>
      <c r="L50" s="130">
        <f t="shared" ref="L50:Q50" si="11">SUM(L37:L49)</f>
        <v>118916</v>
      </c>
      <c r="M50" s="130">
        <f t="shared" si="11"/>
        <v>0</v>
      </c>
      <c r="N50" s="130">
        <f t="shared" si="11"/>
        <v>118916</v>
      </c>
      <c r="O50" s="130">
        <f t="shared" si="11"/>
        <v>118916</v>
      </c>
      <c r="P50" s="130">
        <f t="shared" si="11"/>
        <v>0</v>
      </c>
      <c r="Q50" s="130">
        <f t="shared" si="11"/>
        <v>118916</v>
      </c>
    </row>
    <row r="51" spans="1:18" s="107" customFormat="1" ht="36" customHeight="1">
      <c r="A51" s="206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120"/>
      <c r="N51" s="120"/>
      <c r="O51" s="120"/>
      <c r="P51" s="120"/>
      <c r="Q51" s="120"/>
    </row>
    <row r="52" spans="1:18" s="121" customFormat="1" ht="32.1" customHeight="1">
      <c r="A52" s="108" t="s">
        <v>26</v>
      </c>
      <c r="B52" s="228" t="s">
        <v>137</v>
      </c>
      <c r="C52" s="237"/>
      <c r="D52" s="237"/>
      <c r="E52" s="237"/>
      <c r="F52" s="237"/>
      <c r="G52" s="237"/>
      <c r="H52" s="237"/>
      <c r="I52" s="237"/>
      <c r="J52" s="237"/>
      <c r="K52" s="238"/>
      <c r="L52" s="225" t="s">
        <v>2384</v>
      </c>
      <c r="M52" s="225"/>
      <c r="N52" s="225"/>
      <c r="O52" s="225" t="s">
        <v>2385</v>
      </c>
      <c r="P52" s="225"/>
      <c r="Q52" s="225"/>
      <c r="R52" s="226" t="s">
        <v>31</v>
      </c>
    </row>
    <row r="53" spans="1:18" s="121" customFormat="1" ht="42" customHeight="1">
      <c r="A53" s="122" t="s">
        <v>8</v>
      </c>
      <c r="B53" s="123" t="s">
        <v>0</v>
      </c>
      <c r="C53" s="123" t="s">
        <v>5</v>
      </c>
      <c r="D53" s="124" t="s">
        <v>6</v>
      </c>
      <c r="E53" s="124" t="s">
        <v>7</v>
      </c>
      <c r="F53" s="124" t="s">
        <v>9</v>
      </c>
      <c r="G53" s="124" t="s">
        <v>10</v>
      </c>
      <c r="H53" s="124" t="s">
        <v>2386</v>
      </c>
      <c r="I53" s="124" t="s">
        <v>11</v>
      </c>
      <c r="J53" s="124" t="s">
        <v>12</v>
      </c>
      <c r="K53" s="122" t="s">
        <v>13</v>
      </c>
      <c r="L53" s="125" t="s">
        <v>14</v>
      </c>
      <c r="M53" s="122" t="s">
        <v>15</v>
      </c>
      <c r="N53" s="122" t="s">
        <v>16</v>
      </c>
      <c r="O53" s="125" t="s">
        <v>14</v>
      </c>
      <c r="P53" s="122" t="s">
        <v>15</v>
      </c>
      <c r="Q53" s="122" t="s">
        <v>4</v>
      </c>
      <c r="R53" s="227"/>
    </row>
    <row r="54" spans="1:18" s="121" customFormat="1">
      <c r="A54" s="126">
        <v>1</v>
      </c>
      <c r="B54" s="124" t="s">
        <v>137</v>
      </c>
      <c r="C54" s="127" t="s">
        <v>138</v>
      </c>
      <c r="D54" s="128" t="s">
        <v>139</v>
      </c>
      <c r="E54" s="128">
        <v>52</v>
      </c>
      <c r="F54" s="128" t="s">
        <v>65</v>
      </c>
      <c r="G54" s="128" t="s">
        <v>66</v>
      </c>
      <c r="H54" s="128">
        <v>33002083</v>
      </c>
      <c r="I54" s="128" t="s">
        <v>140</v>
      </c>
      <c r="J54" s="127" t="s">
        <v>94</v>
      </c>
      <c r="K54" s="129">
        <v>10</v>
      </c>
      <c r="L54" s="74">
        <v>5332</v>
      </c>
      <c r="M54" s="74">
        <v>0</v>
      </c>
      <c r="N54" s="74">
        <f t="shared" si="5"/>
        <v>5332</v>
      </c>
      <c r="O54" s="74">
        <v>5332</v>
      </c>
      <c r="P54" s="74">
        <v>0</v>
      </c>
      <c r="Q54" s="74">
        <f t="shared" si="6"/>
        <v>5332</v>
      </c>
      <c r="R54" s="116" t="s">
        <v>217</v>
      </c>
    </row>
    <row r="55" spans="1:18" s="121" customFormat="1">
      <c r="A55" s="222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130">
        <f t="shared" ref="L55" si="12">SUM(L54)</f>
        <v>5332</v>
      </c>
      <c r="M55" s="130">
        <f t="shared" ref="M55:Q55" si="13">SUM(M54)</f>
        <v>0</v>
      </c>
      <c r="N55" s="130">
        <f t="shared" si="13"/>
        <v>5332</v>
      </c>
      <c r="O55" s="130">
        <f t="shared" si="13"/>
        <v>5332</v>
      </c>
      <c r="P55" s="130">
        <f t="shared" si="13"/>
        <v>0</v>
      </c>
      <c r="Q55" s="130">
        <f t="shared" si="13"/>
        <v>5332</v>
      </c>
    </row>
    <row r="56" spans="1:18" s="107" customFormat="1" ht="36" customHeight="1">
      <c r="A56" s="206"/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120"/>
      <c r="N56" s="120"/>
      <c r="O56" s="120"/>
      <c r="P56" s="120"/>
      <c r="Q56" s="120"/>
    </row>
    <row r="57" spans="1:18" s="121" customFormat="1" ht="32.1" customHeight="1">
      <c r="A57" s="202" t="s">
        <v>30</v>
      </c>
      <c r="B57" s="223" t="s">
        <v>141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5" t="s">
        <v>2384</v>
      </c>
      <c r="M57" s="225"/>
      <c r="N57" s="225"/>
      <c r="O57" s="225" t="s">
        <v>2385</v>
      </c>
      <c r="P57" s="225"/>
      <c r="Q57" s="225"/>
      <c r="R57" s="226" t="s">
        <v>31</v>
      </c>
    </row>
    <row r="58" spans="1:18" s="121" customFormat="1" ht="38.1" customHeight="1">
      <c r="A58" s="122" t="s">
        <v>8</v>
      </c>
      <c r="B58" s="123" t="s">
        <v>0</v>
      </c>
      <c r="C58" s="123" t="s">
        <v>5</v>
      </c>
      <c r="D58" s="124" t="s">
        <v>6</v>
      </c>
      <c r="E58" s="124" t="s">
        <v>7</v>
      </c>
      <c r="F58" s="124" t="s">
        <v>9</v>
      </c>
      <c r="G58" s="124" t="s">
        <v>10</v>
      </c>
      <c r="H58" s="124" t="s">
        <v>2386</v>
      </c>
      <c r="I58" s="124" t="s">
        <v>11</v>
      </c>
      <c r="J58" s="124" t="s">
        <v>12</v>
      </c>
      <c r="K58" s="122" t="s">
        <v>13</v>
      </c>
      <c r="L58" s="125" t="s">
        <v>14</v>
      </c>
      <c r="M58" s="122" t="s">
        <v>15</v>
      </c>
      <c r="N58" s="122" t="s">
        <v>16</v>
      </c>
      <c r="O58" s="125" t="s">
        <v>14</v>
      </c>
      <c r="P58" s="122" t="s">
        <v>15</v>
      </c>
      <c r="Q58" s="122" t="s">
        <v>4</v>
      </c>
      <c r="R58" s="227"/>
    </row>
    <row r="59" spans="1:18" s="121" customFormat="1">
      <c r="A59" s="126">
        <v>1</v>
      </c>
      <c r="B59" s="124" t="s">
        <v>141</v>
      </c>
      <c r="C59" s="127" t="s">
        <v>142</v>
      </c>
      <c r="D59" s="128" t="s">
        <v>143</v>
      </c>
      <c r="E59" s="128">
        <v>11</v>
      </c>
      <c r="F59" s="128" t="s">
        <v>65</v>
      </c>
      <c r="G59" s="128" t="s">
        <v>66</v>
      </c>
      <c r="H59" s="128">
        <v>31043039</v>
      </c>
      <c r="I59" s="128" t="s">
        <v>144</v>
      </c>
      <c r="J59" s="127" t="s">
        <v>94</v>
      </c>
      <c r="K59" s="129">
        <v>28</v>
      </c>
      <c r="L59" s="74">
        <v>40053</v>
      </c>
      <c r="M59" s="74">
        <v>0</v>
      </c>
      <c r="N59" s="74">
        <f t="shared" si="5"/>
        <v>40053</v>
      </c>
      <c r="O59" s="74">
        <v>40053</v>
      </c>
      <c r="P59" s="74">
        <v>0</v>
      </c>
      <c r="Q59" s="74">
        <f t="shared" si="6"/>
        <v>40053</v>
      </c>
      <c r="R59" s="116" t="s">
        <v>217</v>
      </c>
    </row>
    <row r="60" spans="1:18" s="121" customFormat="1">
      <c r="A60" s="234"/>
      <c r="B60" s="235"/>
      <c r="C60" s="235"/>
      <c r="D60" s="235"/>
      <c r="E60" s="235"/>
      <c r="F60" s="235"/>
      <c r="G60" s="235"/>
      <c r="H60" s="235"/>
      <c r="I60" s="235"/>
      <c r="J60" s="235"/>
      <c r="K60" s="236"/>
      <c r="L60" s="130">
        <f t="shared" ref="L60:Q60" si="14">SUM(L59)</f>
        <v>40053</v>
      </c>
      <c r="M60" s="130">
        <f t="shared" si="14"/>
        <v>0</v>
      </c>
      <c r="N60" s="130">
        <f t="shared" si="14"/>
        <v>40053</v>
      </c>
      <c r="O60" s="130">
        <f t="shared" si="14"/>
        <v>40053</v>
      </c>
      <c r="P60" s="130">
        <f t="shared" si="14"/>
        <v>0</v>
      </c>
      <c r="Q60" s="130">
        <f t="shared" si="14"/>
        <v>40053</v>
      </c>
    </row>
    <row r="61" spans="1:18" s="107" customFormat="1" ht="36" customHeight="1">
      <c r="A61" s="206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120"/>
      <c r="N61" s="120"/>
      <c r="O61" s="120"/>
      <c r="P61" s="120"/>
      <c r="Q61" s="120"/>
    </row>
    <row r="62" spans="1:18" s="121" customFormat="1" ht="32.1" customHeight="1">
      <c r="A62" s="108" t="s">
        <v>47</v>
      </c>
      <c r="B62" s="228" t="s">
        <v>145</v>
      </c>
      <c r="C62" s="237"/>
      <c r="D62" s="237"/>
      <c r="E62" s="237"/>
      <c r="F62" s="237"/>
      <c r="G62" s="237"/>
      <c r="H62" s="237"/>
      <c r="I62" s="237"/>
      <c r="J62" s="237"/>
      <c r="K62" s="238"/>
      <c r="L62" s="225" t="s">
        <v>2384</v>
      </c>
      <c r="M62" s="225"/>
      <c r="N62" s="225"/>
      <c r="O62" s="225" t="s">
        <v>2385</v>
      </c>
      <c r="P62" s="225"/>
      <c r="Q62" s="225"/>
      <c r="R62" s="226" t="s">
        <v>31</v>
      </c>
    </row>
    <row r="63" spans="1:18" s="121" customFormat="1" ht="42" customHeight="1">
      <c r="A63" s="122" t="s">
        <v>8</v>
      </c>
      <c r="B63" s="123" t="s">
        <v>0</v>
      </c>
      <c r="C63" s="123" t="s">
        <v>5</v>
      </c>
      <c r="D63" s="124" t="s">
        <v>6</v>
      </c>
      <c r="E63" s="124" t="s">
        <v>7</v>
      </c>
      <c r="F63" s="124" t="s">
        <v>9</v>
      </c>
      <c r="G63" s="124" t="s">
        <v>10</v>
      </c>
      <c r="H63" s="124" t="s">
        <v>2386</v>
      </c>
      <c r="I63" s="124" t="s">
        <v>11</v>
      </c>
      <c r="J63" s="124" t="s">
        <v>12</v>
      </c>
      <c r="K63" s="122" t="s">
        <v>13</v>
      </c>
      <c r="L63" s="125" t="s">
        <v>14</v>
      </c>
      <c r="M63" s="122" t="s">
        <v>15</v>
      </c>
      <c r="N63" s="122" t="s">
        <v>16</v>
      </c>
      <c r="O63" s="125" t="s">
        <v>14</v>
      </c>
      <c r="P63" s="122" t="s">
        <v>15</v>
      </c>
      <c r="Q63" s="122" t="s">
        <v>4</v>
      </c>
      <c r="R63" s="227"/>
    </row>
    <row r="64" spans="1:18" s="121" customFormat="1" ht="12.75" customHeight="1">
      <c r="A64" s="126">
        <v>1</v>
      </c>
      <c r="B64" s="124" t="s">
        <v>145</v>
      </c>
      <c r="C64" s="127" t="s">
        <v>146</v>
      </c>
      <c r="D64" s="128" t="s">
        <v>147</v>
      </c>
      <c r="E64" s="128">
        <v>10</v>
      </c>
      <c r="F64" s="128" t="s">
        <v>65</v>
      </c>
      <c r="G64" s="128" t="s">
        <v>66</v>
      </c>
      <c r="H64" s="128" t="s">
        <v>148</v>
      </c>
      <c r="I64" s="128" t="s">
        <v>149</v>
      </c>
      <c r="J64" s="127" t="s">
        <v>134</v>
      </c>
      <c r="K64" s="129">
        <v>45</v>
      </c>
      <c r="L64" s="74">
        <v>79100</v>
      </c>
      <c r="M64" s="74">
        <v>0</v>
      </c>
      <c r="N64" s="74">
        <v>79100</v>
      </c>
      <c r="O64" s="74">
        <v>79100</v>
      </c>
      <c r="P64" s="74">
        <v>0</v>
      </c>
      <c r="Q64" s="74">
        <v>79100</v>
      </c>
      <c r="R64" s="116" t="s">
        <v>217</v>
      </c>
    </row>
    <row r="65" spans="1:18" s="121" customFormat="1">
      <c r="A65" s="234"/>
      <c r="B65" s="235"/>
      <c r="C65" s="235"/>
      <c r="D65" s="235"/>
      <c r="E65" s="235"/>
      <c r="F65" s="235"/>
      <c r="G65" s="235"/>
      <c r="H65" s="235"/>
      <c r="I65" s="235"/>
      <c r="J65" s="235"/>
      <c r="K65" s="236"/>
      <c r="L65" s="130">
        <f t="shared" ref="L65:Q65" si="15">SUM(L64)</f>
        <v>79100</v>
      </c>
      <c r="M65" s="130">
        <f t="shared" si="15"/>
        <v>0</v>
      </c>
      <c r="N65" s="130">
        <f t="shared" si="15"/>
        <v>79100</v>
      </c>
      <c r="O65" s="130">
        <f t="shared" si="15"/>
        <v>79100</v>
      </c>
      <c r="P65" s="130">
        <f t="shared" si="15"/>
        <v>0</v>
      </c>
      <c r="Q65" s="130">
        <f t="shared" si="15"/>
        <v>79100</v>
      </c>
    </row>
    <row r="66" spans="1:18" s="107" customFormat="1" ht="36" customHeight="1">
      <c r="A66" s="206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120"/>
      <c r="N66" s="120"/>
      <c r="O66" s="120"/>
      <c r="P66" s="120"/>
      <c r="Q66" s="120"/>
    </row>
    <row r="67" spans="1:18" s="121" customFormat="1" ht="32.1" customHeight="1">
      <c r="A67" s="108" t="s">
        <v>29</v>
      </c>
      <c r="B67" s="228" t="s">
        <v>3929</v>
      </c>
      <c r="C67" s="237"/>
      <c r="D67" s="237"/>
      <c r="E67" s="237"/>
      <c r="F67" s="237"/>
      <c r="G67" s="237"/>
      <c r="H67" s="237"/>
      <c r="I67" s="237"/>
      <c r="J67" s="237"/>
      <c r="K67" s="238"/>
      <c r="L67" s="225" t="s">
        <v>2384</v>
      </c>
      <c r="M67" s="225"/>
      <c r="N67" s="225"/>
      <c r="O67" s="225" t="s">
        <v>2385</v>
      </c>
      <c r="P67" s="225"/>
      <c r="Q67" s="225"/>
      <c r="R67" s="226" t="s">
        <v>31</v>
      </c>
    </row>
    <row r="68" spans="1:18" s="121" customFormat="1" ht="42" customHeight="1">
      <c r="A68" s="122" t="s">
        <v>8</v>
      </c>
      <c r="B68" s="123" t="s">
        <v>0</v>
      </c>
      <c r="C68" s="123" t="s">
        <v>5</v>
      </c>
      <c r="D68" s="124" t="s">
        <v>6</v>
      </c>
      <c r="E68" s="124" t="s">
        <v>7</v>
      </c>
      <c r="F68" s="124" t="s">
        <v>9</v>
      </c>
      <c r="G68" s="124" t="s">
        <v>10</v>
      </c>
      <c r="H68" s="124" t="s">
        <v>2386</v>
      </c>
      <c r="I68" s="124" t="s">
        <v>11</v>
      </c>
      <c r="J68" s="124" t="s">
        <v>12</v>
      </c>
      <c r="K68" s="122" t="s">
        <v>13</v>
      </c>
      <c r="L68" s="125" t="s">
        <v>14</v>
      </c>
      <c r="M68" s="122" t="s">
        <v>15</v>
      </c>
      <c r="N68" s="122" t="s">
        <v>16</v>
      </c>
      <c r="O68" s="125" t="s">
        <v>14</v>
      </c>
      <c r="P68" s="122" t="s">
        <v>15</v>
      </c>
      <c r="Q68" s="122" t="s">
        <v>4</v>
      </c>
      <c r="R68" s="227"/>
    </row>
    <row r="69" spans="1:18" s="121" customFormat="1">
      <c r="A69" s="126">
        <v>1</v>
      </c>
      <c r="B69" s="124" t="s">
        <v>3929</v>
      </c>
      <c r="C69" s="127" t="s">
        <v>150</v>
      </c>
      <c r="D69" s="128" t="s">
        <v>151</v>
      </c>
      <c r="E69" s="128" t="s">
        <v>152</v>
      </c>
      <c r="F69" s="128" t="s">
        <v>65</v>
      </c>
      <c r="G69" s="128" t="s">
        <v>66</v>
      </c>
      <c r="H69" s="128" t="s">
        <v>153</v>
      </c>
      <c r="I69" s="128" t="s">
        <v>154</v>
      </c>
      <c r="J69" s="127" t="s">
        <v>94</v>
      </c>
      <c r="K69" s="129">
        <v>30</v>
      </c>
      <c r="L69" s="74">
        <v>6729</v>
      </c>
      <c r="M69" s="74">
        <v>0</v>
      </c>
      <c r="N69" s="74">
        <v>6729</v>
      </c>
      <c r="O69" s="74">
        <v>6729</v>
      </c>
      <c r="P69" s="74">
        <v>0</v>
      </c>
      <c r="Q69" s="74">
        <v>6729</v>
      </c>
      <c r="R69" s="116" t="s">
        <v>217</v>
      </c>
    </row>
    <row r="70" spans="1:18" s="121" customFormat="1">
      <c r="A70" s="234"/>
      <c r="B70" s="235"/>
      <c r="C70" s="235"/>
      <c r="D70" s="235"/>
      <c r="E70" s="235"/>
      <c r="F70" s="235"/>
      <c r="G70" s="235"/>
      <c r="H70" s="235"/>
      <c r="I70" s="235"/>
      <c r="J70" s="235"/>
      <c r="K70" s="236"/>
      <c r="L70" s="130">
        <f t="shared" ref="L70:Q70" si="16">SUM(L69)</f>
        <v>6729</v>
      </c>
      <c r="M70" s="130">
        <f t="shared" si="16"/>
        <v>0</v>
      </c>
      <c r="N70" s="130">
        <f t="shared" si="16"/>
        <v>6729</v>
      </c>
      <c r="O70" s="130">
        <f t="shared" si="16"/>
        <v>6729</v>
      </c>
      <c r="P70" s="130">
        <f t="shared" si="16"/>
        <v>0</v>
      </c>
      <c r="Q70" s="130">
        <f t="shared" si="16"/>
        <v>6729</v>
      </c>
    </row>
    <row r="71" spans="1:18" s="107" customFormat="1" ht="36" customHeight="1">
      <c r="A71" s="206"/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120"/>
      <c r="N71" s="120"/>
      <c r="O71" s="120"/>
      <c r="P71" s="120"/>
      <c r="Q71" s="120"/>
    </row>
    <row r="72" spans="1:18" s="121" customFormat="1" ht="32.1" customHeight="1">
      <c r="A72" s="108" t="s">
        <v>37</v>
      </c>
      <c r="B72" s="228" t="s">
        <v>155</v>
      </c>
      <c r="C72" s="237"/>
      <c r="D72" s="237"/>
      <c r="E72" s="237"/>
      <c r="F72" s="237"/>
      <c r="G72" s="237"/>
      <c r="H72" s="237"/>
      <c r="I72" s="237"/>
      <c r="J72" s="237"/>
      <c r="K72" s="238"/>
      <c r="L72" s="225" t="s">
        <v>2384</v>
      </c>
      <c r="M72" s="225"/>
      <c r="N72" s="225"/>
      <c r="O72" s="225" t="s">
        <v>2385</v>
      </c>
      <c r="P72" s="225"/>
      <c r="Q72" s="225"/>
      <c r="R72" s="226" t="s">
        <v>31</v>
      </c>
    </row>
    <row r="73" spans="1:18" s="121" customFormat="1" ht="42" customHeight="1">
      <c r="A73" s="122" t="s">
        <v>8</v>
      </c>
      <c r="B73" s="123" t="s">
        <v>0</v>
      </c>
      <c r="C73" s="123" t="s">
        <v>5</v>
      </c>
      <c r="D73" s="124" t="s">
        <v>6</v>
      </c>
      <c r="E73" s="124" t="s">
        <v>7</v>
      </c>
      <c r="F73" s="124" t="s">
        <v>9</v>
      </c>
      <c r="G73" s="124" t="s">
        <v>10</v>
      </c>
      <c r="H73" s="124" t="s">
        <v>2386</v>
      </c>
      <c r="I73" s="124" t="s">
        <v>11</v>
      </c>
      <c r="J73" s="124" t="s">
        <v>12</v>
      </c>
      <c r="K73" s="122" t="s">
        <v>13</v>
      </c>
      <c r="L73" s="125" t="s">
        <v>14</v>
      </c>
      <c r="M73" s="122" t="s">
        <v>15</v>
      </c>
      <c r="N73" s="122" t="s">
        <v>16</v>
      </c>
      <c r="O73" s="125" t="s">
        <v>14</v>
      </c>
      <c r="P73" s="122" t="s">
        <v>15</v>
      </c>
      <c r="Q73" s="122" t="s">
        <v>4</v>
      </c>
      <c r="R73" s="227"/>
    </row>
    <row r="74" spans="1:18" s="121" customFormat="1">
      <c r="A74" s="126">
        <v>1</v>
      </c>
      <c r="B74" s="124" t="s">
        <v>155</v>
      </c>
      <c r="C74" s="127" t="s">
        <v>156</v>
      </c>
      <c r="D74" s="128" t="s">
        <v>157</v>
      </c>
      <c r="E74" s="128">
        <v>8</v>
      </c>
      <c r="F74" s="128" t="s">
        <v>65</v>
      </c>
      <c r="G74" s="128" t="s">
        <v>66</v>
      </c>
      <c r="H74" s="128" t="s">
        <v>158</v>
      </c>
      <c r="I74" s="128" t="s">
        <v>159</v>
      </c>
      <c r="J74" s="127" t="s">
        <v>134</v>
      </c>
      <c r="K74" s="129">
        <v>50</v>
      </c>
      <c r="L74" s="74">
        <v>92211</v>
      </c>
      <c r="M74" s="74">
        <v>0</v>
      </c>
      <c r="N74" s="74">
        <v>92211</v>
      </c>
      <c r="O74" s="74">
        <v>92211</v>
      </c>
      <c r="P74" s="74">
        <v>0</v>
      </c>
      <c r="Q74" s="74">
        <v>92211</v>
      </c>
      <c r="R74" s="116" t="s">
        <v>217</v>
      </c>
    </row>
    <row r="75" spans="1:18" s="121" customFormat="1">
      <c r="A75" s="234"/>
      <c r="B75" s="235"/>
      <c r="C75" s="235"/>
      <c r="D75" s="235"/>
      <c r="E75" s="235"/>
      <c r="F75" s="235"/>
      <c r="G75" s="235"/>
      <c r="H75" s="235"/>
      <c r="I75" s="235"/>
      <c r="J75" s="235"/>
      <c r="K75" s="236"/>
      <c r="L75" s="130">
        <f t="shared" ref="L75:Q75" si="17">SUM(L74)</f>
        <v>92211</v>
      </c>
      <c r="M75" s="130">
        <f t="shared" si="17"/>
        <v>0</v>
      </c>
      <c r="N75" s="130">
        <f t="shared" si="17"/>
        <v>92211</v>
      </c>
      <c r="O75" s="130">
        <f t="shared" si="17"/>
        <v>92211</v>
      </c>
      <c r="P75" s="130">
        <f t="shared" si="17"/>
        <v>0</v>
      </c>
      <c r="Q75" s="130">
        <f t="shared" si="17"/>
        <v>92211</v>
      </c>
    </row>
    <row r="76" spans="1:18" s="107" customFormat="1" ht="36" customHeight="1">
      <c r="A76" s="206"/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120"/>
      <c r="N76" s="120"/>
      <c r="O76" s="120"/>
      <c r="P76" s="120"/>
      <c r="Q76" s="120"/>
    </row>
    <row r="77" spans="1:18" s="121" customFormat="1" ht="32.1" customHeight="1">
      <c r="A77" s="108" t="s">
        <v>48</v>
      </c>
      <c r="B77" s="228" t="s">
        <v>160</v>
      </c>
      <c r="C77" s="237"/>
      <c r="D77" s="237"/>
      <c r="E77" s="237"/>
      <c r="F77" s="237"/>
      <c r="G77" s="237"/>
      <c r="H77" s="237"/>
      <c r="I77" s="237"/>
      <c r="J77" s="237"/>
      <c r="K77" s="238"/>
      <c r="L77" s="225" t="s">
        <v>2384</v>
      </c>
      <c r="M77" s="225"/>
      <c r="N77" s="225"/>
      <c r="O77" s="225" t="s">
        <v>2385</v>
      </c>
      <c r="P77" s="225"/>
      <c r="Q77" s="225"/>
      <c r="R77" s="226" t="s">
        <v>31</v>
      </c>
    </row>
    <row r="78" spans="1:18" s="121" customFormat="1" ht="38.1" customHeight="1">
      <c r="A78" s="122" t="s">
        <v>8</v>
      </c>
      <c r="B78" s="123" t="s">
        <v>0</v>
      </c>
      <c r="C78" s="123" t="s">
        <v>5</v>
      </c>
      <c r="D78" s="124" t="s">
        <v>6</v>
      </c>
      <c r="E78" s="124" t="s">
        <v>7</v>
      </c>
      <c r="F78" s="124" t="s">
        <v>9</v>
      </c>
      <c r="G78" s="124" t="s">
        <v>10</v>
      </c>
      <c r="H78" s="124" t="s">
        <v>2386</v>
      </c>
      <c r="I78" s="124" t="s">
        <v>11</v>
      </c>
      <c r="J78" s="124" t="s">
        <v>12</v>
      </c>
      <c r="K78" s="122" t="s">
        <v>13</v>
      </c>
      <c r="L78" s="125" t="s">
        <v>14</v>
      </c>
      <c r="M78" s="122" t="s">
        <v>15</v>
      </c>
      <c r="N78" s="122" t="s">
        <v>16</v>
      </c>
      <c r="O78" s="125" t="s">
        <v>14</v>
      </c>
      <c r="P78" s="122" t="s">
        <v>15</v>
      </c>
      <c r="Q78" s="122" t="s">
        <v>4</v>
      </c>
      <c r="R78" s="227"/>
    </row>
    <row r="79" spans="1:18" s="121" customFormat="1" ht="12.75" customHeight="1">
      <c r="A79" s="126">
        <v>1</v>
      </c>
      <c r="B79" s="124" t="s">
        <v>3977</v>
      </c>
      <c r="C79" s="127" t="s">
        <v>161</v>
      </c>
      <c r="D79" s="128" t="s">
        <v>151</v>
      </c>
      <c r="E79" s="128" t="s">
        <v>152</v>
      </c>
      <c r="F79" s="128" t="s">
        <v>65</v>
      </c>
      <c r="G79" s="128" t="s">
        <v>66</v>
      </c>
      <c r="H79" s="128" t="s">
        <v>162</v>
      </c>
      <c r="I79" s="128" t="s">
        <v>163</v>
      </c>
      <c r="J79" s="127" t="s">
        <v>94</v>
      </c>
      <c r="K79" s="129">
        <v>30</v>
      </c>
      <c r="L79" s="74">
        <v>104203</v>
      </c>
      <c r="M79" s="74">
        <v>0</v>
      </c>
      <c r="N79" s="74">
        <v>104203</v>
      </c>
      <c r="O79" s="74">
        <v>104203</v>
      </c>
      <c r="P79" s="74">
        <v>0</v>
      </c>
      <c r="Q79" s="74">
        <v>104203</v>
      </c>
      <c r="R79" s="116" t="s">
        <v>217</v>
      </c>
    </row>
    <row r="80" spans="1:18" s="121" customFormat="1">
      <c r="A80" s="234"/>
      <c r="B80" s="235"/>
      <c r="C80" s="235"/>
      <c r="D80" s="235"/>
      <c r="E80" s="235"/>
      <c r="F80" s="235"/>
      <c r="G80" s="235"/>
      <c r="H80" s="235"/>
      <c r="I80" s="235"/>
      <c r="J80" s="235"/>
      <c r="K80" s="236"/>
      <c r="L80" s="130">
        <f t="shared" ref="L80:Q80" si="18">SUM(L79)</f>
        <v>104203</v>
      </c>
      <c r="M80" s="130">
        <f t="shared" si="18"/>
        <v>0</v>
      </c>
      <c r="N80" s="130">
        <f t="shared" si="18"/>
        <v>104203</v>
      </c>
      <c r="O80" s="130">
        <f t="shared" si="18"/>
        <v>104203</v>
      </c>
      <c r="P80" s="130">
        <f t="shared" si="18"/>
        <v>0</v>
      </c>
      <c r="Q80" s="130">
        <f t="shared" si="18"/>
        <v>104203</v>
      </c>
    </row>
    <row r="81" spans="1:18" s="107" customFormat="1" ht="36" customHeight="1">
      <c r="A81" s="206"/>
      <c r="B81" s="205"/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120"/>
      <c r="N81" s="120"/>
      <c r="O81" s="120"/>
      <c r="P81" s="120"/>
      <c r="Q81" s="120"/>
    </row>
    <row r="82" spans="1:18" s="121" customFormat="1" ht="32.1" customHeight="1">
      <c r="A82" s="108" t="s">
        <v>49</v>
      </c>
      <c r="B82" s="228" t="s">
        <v>164</v>
      </c>
      <c r="C82" s="237"/>
      <c r="D82" s="237"/>
      <c r="E82" s="237"/>
      <c r="F82" s="237"/>
      <c r="G82" s="237"/>
      <c r="H82" s="237"/>
      <c r="I82" s="237"/>
      <c r="J82" s="237"/>
      <c r="K82" s="238"/>
      <c r="L82" s="225" t="s">
        <v>2384</v>
      </c>
      <c r="M82" s="225"/>
      <c r="N82" s="225"/>
      <c r="O82" s="225" t="s">
        <v>2385</v>
      </c>
      <c r="P82" s="225"/>
      <c r="Q82" s="225"/>
      <c r="R82" s="226" t="s">
        <v>31</v>
      </c>
    </row>
    <row r="83" spans="1:18" s="121" customFormat="1" ht="42" customHeight="1">
      <c r="A83" s="122" t="s">
        <v>8</v>
      </c>
      <c r="B83" s="123" t="s">
        <v>0</v>
      </c>
      <c r="C83" s="123" t="s">
        <v>5</v>
      </c>
      <c r="D83" s="124" t="s">
        <v>6</v>
      </c>
      <c r="E83" s="124" t="s">
        <v>7</v>
      </c>
      <c r="F83" s="124" t="s">
        <v>9</v>
      </c>
      <c r="G83" s="124" t="s">
        <v>10</v>
      </c>
      <c r="H83" s="124" t="s">
        <v>2386</v>
      </c>
      <c r="I83" s="124" t="s">
        <v>11</v>
      </c>
      <c r="J83" s="124" t="s">
        <v>12</v>
      </c>
      <c r="K83" s="122" t="s">
        <v>13</v>
      </c>
      <c r="L83" s="125" t="s">
        <v>14</v>
      </c>
      <c r="M83" s="122" t="s">
        <v>15</v>
      </c>
      <c r="N83" s="122" t="s">
        <v>16</v>
      </c>
      <c r="O83" s="125" t="s">
        <v>14</v>
      </c>
      <c r="P83" s="122" t="s">
        <v>15</v>
      </c>
      <c r="Q83" s="122" t="s">
        <v>4</v>
      </c>
      <c r="R83" s="227"/>
    </row>
    <row r="84" spans="1:18" s="121" customFormat="1">
      <c r="A84" s="126">
        <v>1</v>
      </c>
      <c r="B84" s="124" t="s">
        <v>164</v>
      </c>
      <c r="C84" s="127" t="s">
        <v>165</v>
      </c>
      <c r="D84" s="128" t="s">
        <v>166</v>
      </c>
      <c r="E84" s="128">
        <v>10</v>
      </c>
      <c r="F84" s="128" t="s">
        <v>167</v>
      </c>
      <c r="G84" s="128" t="s">
        <v>109</v>
      </c>
      <c r="H84" s="128" t="s">
        <v>168</v>
      </c>
      <c r="I84" s="128" t="s">
        <v>169</v>
      </c>
      <c r="J84" s="127" t="s">
        <v>69</v>
      </c>
      <c r="K84" s="129">
        <v>40</v>
      </c>
      <c r="L84" s="74">
        <v>24345</v>
      </c>
      <c r="M84" s="74">
        <v>45445</v>
      </c>
      <c r="N84" s="74">
        <v>69790</v>
      </c>
      <c r="O84" s="74">
        <v>24345</v>
      </c>
      <c r="P84" s="74">
        <v>45445</v>
      </c>
      <c r="Q84" s="74">
        <v>69790</v>
      </c>
      <c r="R84" s="116" t="s">
        <v>217</v>
      </c>
    </row>
    <row r="85" spans="1:18" s="121" customFormat="1">
      <c r="A85" s="234"/>
      <c r="B85" s="235"/>
      <c r="C85" s="235"/>
      <c r="D85" s="235"/>
      <c r="E85" s="235"/>
      <c r="F85" s="235"/>
      <c r="G85" s="235"/>
      <c r="H85" s="235"/>
      <c r="I85" s="235"/>
      <c r="J85" s="235"/>
      <c r="K85" s="236"/>
      <c r="L85" s="130">
        <f t="shared" ref="L85:Q85" si="19">SUM(L84)</f>
        <v>24345</v>
      </c>
      <c r="M85" s="130">
        <f t="shared" si="19"/>
        <v>45445</v>
      </c>
      <c r="N85" s="130">
        <f t="shared" si="19"/>
        <v>69790</v>
      </c>
      <c r="O85" s="130">
        <f t="shared" si="19"/>
        <v>24345</v>
      </c>
      <c r="P85" s="130">
        <f t="shared" si="19"/>
        <v>45445</v>
      </c>
      <c r="Q85" s="130">
        <f t="shared" si="19"/>
        <v>69790</v>
      </c>
    </row>
    <row r="86" spans="1:18" s="107" customFormat="1" ht="36" customHeight="1">
      <c r="A86" s="206"/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120"/>
      <c r="N86" s="120"/>
      <c r="O86" s="120"/>
      <c r="P86" s="120"/>
      <c r="Q86" s="120"/>
    </row>
    <row r="87" spans="1:18" s="121" customFormat="1" ht="32.1" customHeight="1">
      <c r="A87" s="108" t="s">
        <v>641</v>
      </c>
      <c r="B87" s="228" t="s">
        <v>170</v>
      </c>
      <c r="C87" s="237"/>
      <c r="D87" s="237"/>
      <c r="E87" s="237"/>
      <c r="F87" s="237"/>
      <c r="G87" s="237"/>
      <c r="H87" s="237"/>
      <c r="I87" s="237"/>
      <c r="J87" s="237"/>
      <c r="K87" s="238"/>
      <c r="L87" s="225" t="s">
        <v>2384</v>
      </c>
      <c r="M87" s="225"/>
      <c r="N87" s="225"/>
      <c r="O87" s="225" t="s">
        <v>2385</v>
      </c>
      <c r="P87" s="225"/>
      <c r="Q87" s="225"/>
      <c r="R87" s="226" t="s">
        <v>31</v>
      </c>
    </row>
    <row r="88" spans="1:18" s="121" customFormat="1" ht="42" customHeight="1">
      <c r="A88" s="122" t="s">
        <v>8</v>
      </c>
      <c r="B88" s="123" t="s">
        <v>0</v>
      </c>
      <c r="C88" s="123" t="s">
        <v>5</v>
      </c>
      <c r="D88" s="124" t="s">
        <v>6</v>
      </c>
      <c r="E88" s="124" t="s">
        <v>7</v>
      </c>
      <c r="F88" s="124" t="s">
        <v>9</v>
      </c>
      <c r="G88" s="124" t="s">
        <v>10</v>
      </c>
      <c r="H88" s="124" t="s">
        <v>2386</v>
      </c>
      <c r="I88" s="124" t="s">
        <v>11</v>
      </c>
      <c r="J88" s="124" t="s">
        <v>12</v>
      </c>
      <c r="K88" s="122" t="s">
        <v>13</v>
      </c>
      <c r="L88" s="125" t="s">
        <v>14</v>
      </c>
      <c r="M88" s="122" t="s">
        <v>15</v>
      </c>
      <c r="N88" s="122" t="s">
        <v>16</v>
      </c>
      <c r="O88" s="125" t="s">
        <v>14</v>
      </c>
      <c r="P88" s="122" t="s">
        <v>15</v>
      </c>
      <c r="Q88" s="122" t="s">
        <v>4</v>
      </c>
      <c r="R88" s="227"/>
    </row>
    <row r="89" spans="1:18" s="121" customFormat="1">
      <c r="A89" s="126">
        <v>1</v>
      </c>
      <c r="B89" s="124" t="s">
        <v>170</v>
      </c>
      <c r="C89" s="127" t="s">
        <v>171</v>
      </c>
      <c r="D89" s="128" t="s">
        <v>172</v>
      </c>
      <c r="E89" s="128">
        <v>9</v>
      </c>
      <c r="F89" s="128" t="s">
        <v>65</v>
      </c>
      <c r="G89" s="128" t="s">
        <v>66</v>
      </c>
      <c r="H89" s="128" t="s">
        <v>173</v>
      </c>
      <c r="I89" s="128" t="s">
        <v>174</v>
      </c>
      <c r="J89" s="127" t="s">
        <v>134</v>
      </c>
      <c r="K89" s="129">
        <v>60</v>
      </c>
      <c r="L89" s="74">
        <v>79587</v>
      </c>
      <c r="M89" s="74">
        <v>0</v>
      </c>
      <c r="N89" s="74">
        <v>79587</v>
      </c>
      <c r="O89" s="74">
        <v>79587</v>
      </c>
      <c r="P89" s="74">
        <v>0</v>
      </c>
      <c r="Q89" s="74">
        <v>79587</v>
      </c>
      <c r="R89" s="116" t="s">
        <v>217</v>
      </c>
    </row>
    <row r="90" spans="1:18" s="121" customFormat="1">
      <c r="A90" s="234"/>
      <c r="B90" s="235"/>
      <c r="C90" s="235"/>
      <c r="D90" s="235"/>
      <c r="E90" s="235"/>
      <c r="F90" s="235"/>
      <c r="G90" s="235"/>
      <c r="H90" s="235"/>
      <c r="I90" s="235"/>
      <c r="J90" s="235"/>
      <c r="K90" s="236"/>
      <c r="L90" s="130">
        <f t="shared" ref="L90:Q90" si="20">SUM(L89)</f>
        <v>79587</v>
      </c>
      <c r="M90" s="130">
        <f t="shared" si="20"/>
        <v>0</v>
      </c>
      <c r="N90" s="130">
        <f t="shared" si="20"/>
        <v>79587</v>
      </c>
      <c r="O90" s="130">
        <f t="shared" si="20"/>
        <v>79587</v>
      </c>
      <c r="P90" s="130">
        <f t="shared" si="20"/>
        <v>0</v>
      </c>
      <c r="Q90" s="130">
        <f t="shared" si="20"/>
        <v>79587</v>
      </c>
    </row>
    <row r="91" spans="1:18" s="107" customFormat="1" ht="36" customHeight="1">
      <c r="A91" s="206"/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120"/>
      <c r="N91" s="120"/>
      <c r="O91" s="120"/>
      <c r="P91" s="120"/>
      <c r="Q91" s="120"/>
    </row>
    <row r="92" spans="1:18" s="121" customFormat="1" ht="32.1" customHeight="1">
      <c r="A92" s="108" t="s">
        <v>70</v>
      </c>
      <c r="B92" s="228" t="s">
        <v>2464</v>
      </c>
      <c r="C92" s="237"/>
      <c r="D92" s="237"/>
      <c r="E92" s="237"/>
      <c r="F92" s="237"/>
      <c r="G92" s="237"/>
      <c r="H92" s="237"/>
      <c r="I92" s="237"/>
      <c r="J92" s="237"/>
      <c r="K92" s="238"/>
      <c r="L92" s="225" t="s">
        <v>2384</v>
      </c>
      <c r="M92" s="225"/>
      <c r="N92" s="225"/>
      <c r="O92" s="225" t="s">
        <v>2385</v>
      </c>
      <c r="P92" s="225"/>
      <c r="Q92" s="225"/>
      <c r="R92" s="226" t="s">
        <v>31</v>
      </c>
    </row>
    <row r="93" spans="1:18" s="121" customFormat="1" ht="42" customHeight="1">
      <c r="A93" s="122" t="s">
        <v>8</v>
      </c>
      <c r="B93" s="123" t="s">
        <v>0</v>
      </c>
      <c r="C93" s="123" t="s">
        <v>5</v>
      </c>
      <c r="D93" s="124" t="s">
        <v>6</v>
      </c>
      <c r="E93" s="124" t="s">
        <v>7</v>
      </c>
      <c r="F93" s="124" t="s">
        <v>9</v>
      </c>
      <c r="G93" s="124" t="s">
        <v>10</v>
      </c>
      <c r="H93" s="124" t="s">
        <v>2386</v>
      </c>
      <c r="I93" s="124" t="s">
        <v>11</v>
      </c>
      <c r="J93" s="124" t="s">
        <v>12</v>
      </c>
      <c r="K93" s="122" t="s">
        <v>13</v>
      </c>
      <c r="L93" s="125" t="s">
        <v>14</v>
      </c>
      <c r="M93" s="122" t="s">
        <v>15</v>
      </c>
      <c r="N93" s="122" t="s">
        <v>16</v>
      </c>
      <c r="O93" s="125" t="s">
        <v>14</v>
      </c>
      <c r="P93" s="122" t="s">
        <v>15</v>
      </c>
      <c r="Q93" s="122" t="s">
        <v>4</v>
      </c>
      <c r="R93" s="227"/>
    </row>
    <row r="94" spans="1:18" s="121" customFormat="1">
      <c r="A94" s="126">
        <v>1</v>
      </c>
      <c r="B94" s="124" t="s">
        <v>2464</v>
      </c>
      <c r="C94" s="127" t="s">
        <v>171</v>
      </c>
      <c r="D94" s="128" t="s">
        <v>175</v>
      </c>
      <c r="E94" s="128" t="s">
        <v>176</v>
      </c>
      <c r="F94" s="128" t="s">
        <v>65</v>
      </c>
      <c r="G94" s="128" t="s">
        <v>66</v>
      </c>
      <c r="H94" s="128" t="s">
        <v>177</v>
      </c>
      <c r="I94" s="128" t="s">
        <v>178</v>
      </c>
      <c r="J94" s="127" t="s">
        <v>134</v>
      </c>
      <c r="K94" s="129">
        <v>50</v>
      </c>
      <c r="L94" s="74">
        <v>85934</v>
      </c>
      <c r="M94" s="74">
        <v>0</v>
      </c>
      <c r="N94" s="74">
        <v>85934</v>
      </c>
      <c r="O94" s="74">
        <v>85934</v>
      </c>
      <c r="P94" s="74">
        <v>0</v>
      </c>
      <c r="Q94" s="74">
        <v>85934</v>
      </c>
      <c r="R94" s="116" t="s">
        <v>217</v>
      </c>
    </row>
    <row r="95" spans="1:18" s="121" customFormat="1">
      <c r="A95" s="234"/>
      <c r="B95" s="235"/>
      <c r="C95" s="235"/>
      <c r="D95" s="235"/>
      <c r="E95" s="235"/>
      <c r="F95" s="235"/>
      <c r="G95" s="235"/>
      <c r="H95" s="235"/>
      <c r="I95" s="235"/>
      <c r="J95" s="235"/>
      <c r="K95" s="236"/>
      <c r="L95" s="130">
        <f t="shared" ref="L95:Q95" si="21">SUM(L94)</f>
        <v>85934</v>
      </c>
      <c r="M95" s="130">
        <f t="shared" si="21"/>
        <v>0</v>
      </c>
      <c r="N95" s="130">
        <f t="shared" si="21"/>
        <v>85934</v>
      </c>
      <c r="O95" s="130">
        <f t="shared" si="21"/>
        <v>85934</v>
      </c>
      <c r="P95" s="130">
        <f t="shared" si="21"/>
        <v>0</v>
      </c>
      <c r="Q95" s="130">
        <f t="shared" si="21"/>
        <v>85934</v>
      </c>
    </row>
    <row r="96" spans="1:18" s="107" customFormat="1" ht="36" customHeight="1">
      <c r="A96" s="206"/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120"/>
      <c r="N96" s="120"/>
      <c r="O96" s="120"/>
      <c r="P96" s="120"/>
      <c r="Q96" s="120"/>
    </row>
    <row r="97" spans="1:18" s="121" customFormat="1" ht="32.1" customHeight="1">
      <c r="A97" s="108" t="s">
        <v>50</v>
      </c>
      <c r="B97" s="228" t="s">
        <v>179</v>
      </c>
      <c r="C97" s="237"/>
      <c r="D97" s="237"/>
      <c r="E97" s="237"/>
      <c r="F97" s="237"/>
      <c r="G97" s="237"/>
      <c r="H97" s="237"/>
      <c r="I97" s="237"/>
      <c r="J97" s="237"/>
      <c r="K97" s="238"/>
      <c r="L97" s="225" t="s">
        <v>2384</v>
      </c>
      <c r="M97" s="225"/>
      <c r="N97" s="225"/>
      <c r="O97" s="225" t="s">
        <v>2385</v>
      </c>
      <c r="P97" s="225"/>
      <c r="Q97" s="225"/>
      <c r="R97" s="226" t="s">
        <v>31</v>
      </c>
    </row>
    <row r="98" spans="1:18" s="121" customFormat="1" ht="42" customHeight="1">
      <c r="A98" s="122" t="s">
        <v>8</v>
      </c>
      <c r="B98" s="123" t="s">
        <v>0</v>
      </c>
      <c r="C98" s="123" t="s">
        <v>5</v>
      </c>
      <c r="D98" s="124" t="s">
        <v>6</v>
      </c>
      <c r="E98" s="124" t="s">
        <v>7</v>
      </c>
      <c r="F98" s="124" t="s">
        <v>9</v>
      </c>
      <c r="G98" s="124" t="s">
        <v>10</v>
      </c>
      <c r="H98" s="124" t="s">
        <v>2386</v>
      </c>
      <c r="I98" s="124" t="s">
        <v>11</v>
      </c>
      <c r="J98" s="124" t="s">
        <v>12</v>
      </c>
      <c r="K98" s="122" t="s">
        <v>13</v>
      </c>
      <c r="L98" s="125" t="s">
        <v>14</v>
      </c>
      <c r="M98" s="122" t="s">
        <v>15</v>
      </c>
      <c r="N98" s="122" t="s">
        <v>16</v>
      </c>
      <c r="O98" s="125" t="s">
        <v>14</v>
      </c>
      <c r="P98" s="122" t="s">
        <v>15</v>
      </c>
      <c r="Q98" s="122" t="s">
        <v>4</v>
      </c>
      <c r="R98" s="227"/>
    </row>
    <row r="99" spans="1:18" s="121" customFormat="1">
      <c r="A99" s="126">
        <v>1</v>
      </c>
      <c r="B99" s="124" t="s">
        <v>179</v>
      </c>
      <c r="C99" s="127" t="s">
        <v>171</v>
      </c>
      <c r="D99" s="128" t="s">
        <v>180</v>
      </c>
      <c r="E99" s="128">
        <v>7</v>
      </c>
      <c r="F99" s="128" t="s">
        <v>65</v>
      </c>
      <c r="G99" s="128" t="s">
        <v>66</v>
      </c>
      <c r="H99" s="128" t="s">
        <v>181</v>
      </c>
      <c r="I99" s="128" t="s">
        <v>182</v>
      </c>
      <c r="J99" s="127" t="s">
        <v>134</v>
      </c>
      <c r="K99" s="129">
        <v>120</v>
      </c>
      <c r="L99" s="74">
        <v>57010</v>
      </c>
      <c r="M99" s="74">
        <v>0</v>
      </c>
      <c r="N99" s="74">
        <v>57010</v>
      </c>
      <c r="O99" s="74">
        <v>57010</v>
      </c>
      <c r="P99" s="74">
        <v>0</v>
      </c>
      <c r="Q99" s="74">
        <v>57010</v>
      </c>
      <c r="R99" s="116" t="s">
        <v>217</v>
      </c>
    </row>
    <row r="100" spans="1:18" s="121" customFormat="1">
      <c r="A100" s="234"/>
      <c r="B100" s="235"/>
      <c r="C100" s="235"/>
      <c r="D100" s="235"/>
      <c r="E100" s="235"/>
      <c r="F100" s="235"/>
      <c r="G100" s="235"/>
      <c r="H100" s="235"/>
      <c r="I100" s="235"/>
      <c r="J100" s="235"/>
      <c r="K100" s="236"/>
      <c r="L100" s="130">
        <f t="shared" ref="L100:Q100" si="22">SUM(L99)</f>
        <v>57010</v>
      </c>
      <c r="M100" s="130">
        <f t="shared" si="22"/>
        <v>0</v>
      </c>
      <c r="N100" s="130">
        <f t="shared" si="22"/>
        <v>57010</v>
      </c>
      <c r="O100" s="130">
        <f t="shared" si="22"/>
        <v>57010</v>
      </c>
      <c r="P100" s="130">
        <f t="shared" si="22"/>
        <v>0</v>
      </c>
      <c r="Q100" s="130">
        <f t="shared" si="22"/>
        <v>57010</v>
      </c>
    </row>
    <row r="101" spans="1:18" s="107" customFormat="1" ht="36" customHeight="1">
      <c r="A101" s="206"/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120"/>
      <c r="N101" s="120"/>
      <c r="O101" s="120"/>
      <c r="P101" s="120"/>
      <c r="Q101" s="120"/>
    </row>
    <row r="102" spans="1:18" s="121" customFormat="1" ht="32.1" customHeight="1">
      <c r="A102" s="108" t="s">
        <v>51</v>
      </c>
      <c r="B102" s="228" t="s">
        <v>183</v>
      </c>
      <c r="C102" s="237"/>
      <c r="D102" s="237"/>
      <c r="E102" s="237"/>
      <c r="F102" s="237"/>
      <c r="G102" s="237"/>
      <c r="H102" s="237"/>
      <c r="I102" s="237"/>
      <c r="J102" s="237"/>
      <c r="K102" s="238"/>
      <c r="L102" s="225" t="s">
        <v>2384</v>
      </c>
      <c r="M102" s="225"/>
      <c r="N102" s="225"/>
      <c r="O102" s="225" t="s">
        <v>2385</v>
      </c>
      <c r="P102" s="225"/>
      <c r="Q102" s="225"/>
      <c r="R102" s="226" t="s">
        <v>31</v>
      </c>
    </row>
    <row r="103" spans="1:18" s="121" customFormat="1" ht="42" customHeight="1">
      <c r="A103" s="122" t="s">
        <v>8</v>
      </c>
      <c r="B103" s="123" t="s">
        <v>0</v>
      </c>
      <c r="C103" s="123" t="s">
        <v>5</v>
      </c>
      <c r="D103" s="124" t="s">
        <v>6</v>
      </c>
      <c r="E103" s="124" t="s">
        <v>7</v>
      </c>
      <c r="F103" s="124" t="s">
        <v>9</v>
      </c>
      <c r="G103" s="124" t="s">
        <v>10</v>
      </c>
      <c r="H103" s="124" t="s">
        <v>2386</v>
      </c>
      <c r="I103" s="124" t="s">
        <v>11</v>
      </c>
      <c r="J103" s="124" t="s">
        <v>12</v>
      </c>
      <c r="K103" s="122" t="s">
        <v>13</v>
      </c>
      <c r="L103" s="125" t="s">
        <v>14</v>
      </c>
      <c r="M103" s="122" t="s">
        <v>15</v>
      </c>
      <c r="N103" s="122" t="s">
        <v>16</v>
      </c>
      <c r="O103" s="125" t="s">
        <v>14</v>
      </c>
      <c r="P103" s="122" t="s">
        <v>15</v>
      </c>
      <c r="Q103" s="122" t="s">
        <v>4</v>
      </c>
      <c r="R103" s="227"/>
    </row>
    <row r="104" spans="1:18" s="121" customFormat="1">
      <c r="A104" s="126">
        <v>1</v>
      </c>
      <c r="B104" s="124" t="s">
        <v>183</v>
      </c>
      <c r="C104" s="127" t="s">
        <v>171</v>
      </c>
      <c r="D104" s="128" t="s">
        <v>184</v>
      </c>
      <c r="E104" s="128">
        <v>3</v>
      </c>
      <c r="F104" s="128" t="s">
        <v>65</v>
      </c>
      <c r="G104" s="128" t="s">
        <v>66</v>
      </c>
      <c r="H104" s="128" t="s">
        <v>185</v>
      </c>
      <c r="I104" s="128" t="s">
        <v>186</v>
      </c>
      <c r="J104" s="127" t="s">
        <v>134</v>
      </c>
      <c r="K104" s="129">
        <v>70</v>
      </c>
      <c r="L104" s="74">
        <v>106711</v>
      </c>
      <c r="M104" s="74">
        <v>0</v>
      </c>
      <c r="N104" s="74">
        <v>106711</v>
      </c>
      <c r="O104" s="74">
        <v>106711</v>
      </c>
      <c r="P104" s="74">
        <v>0</v>
      </c>
      <c r="Q104" s="74">
        <v>106711</v>
      </c>
      <c r="R104" s="116" t="s">
        <v>217</v>
      </c>
    </row>
    <row r="105" spans="1:18" s="121" customFormat="1">
      <c r="A105" s="234"/>
      <c r="B105" s="235"/>
      <c r="C105" s="235"/>
      <c r="D105" s="235"/>
      <c r="E105" s="235"/>
      <c r="F105" s="235"/>
      <c r="G105" s="235"/>
      <c r="H105" s="235"/>
      <c r="I105" s="235"/>
      <c r="J105" s="235"/>
      <c r="K105" s="236"/>
      <c r="L105" s="130">
        <f t="shared" ref="L105:Q105" si="23">SUM(L104)</f>
        <v>106711</v>
      </c>
      <c r="M105" s="130">
        <f t="shared" si="23"/>
        <v>0</v>
      </c>
      <c r="N105" s="130">
        <f t="shared" si="23"/>
        <v>106711</v>
      </c>
      <c r="O105" s="130">
        <f t="shared" si="23"/>
        <v>106711</v>
      </c>
      <c r="P105" s="130">
        <f t="shared" si="23"/>
        <v>0</v>
      </c>
      <c r="Q105" s="130">
        <f t="shared" si="23"/>
        <v>106711</v>
      </c>
    </row>
    <row r="106" spans="1:18" s="107" customFormat="1" ht="36" customHeight="1">
      <c r="A106" s="206"/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120"/>
      <c r="N106" s="120"/>
      <c r="O106" s="120"/>
      <c r="P106" s="120"/>
      <c r="Q106" s="120"/>
    </row>
    <row r="107" spans="1:18" s="121" customFormat="1" ht="32.1" customHeight="1">
      <c r="A107" s="108" t="s">
        <v>39</v>
      </c>
      <c r="B107" s="228" t="s">
        <v>187</v>
      </c>
      <c r="C107" s="237"/>
      <c r="D107" s="237"/>
      <c r="E107" s="237"/>
      <c r="F107" s="237"/>
      <c r="G107" s="237"/>
      <c r="H107" s="237"/>
      <c r="I107" s="237"/>
      <c r="J107" s="237"/>
      <c r="K107" s="238"/>
      <c r="L107" s="225" t="s">
        <v>2384</v>
      </c>
      <c r="M107" s="225"/>
      <c r="N107" s="225"/>
      <c r="O107" s="225" t="s">
        <v>2385</v>
      </c>
      <c r="P107" s="225"/>
      <c r="Q107" s="225"/>
      <c r="R107" s="226" t="s">
        <v>31</v>
      </c>
    </row>
    <row r="108" spans="1:18" s="121" customFormat="1" ht="42" customHeight="1">
      <c r="A108" s="122" t="s">
        <v>8</v>
      </c>
      <c r="B108" s="123" t="s">
        <v>0</v>
      </c>
      <c r="C108" s="123" t="s">
        <v>5</v>
      </c>
      <c r="D108" s="124" t="s">
        <v>6</v>
      </c>
      <c r="E108" s="124" t="s">
        <v>7</v>
      </c>
      <c r="F108" s="124" t="s">
        <v>9</v>
      </c>
      <c r="G108" s="124" t="s">
        <v>10</v>
      </c>
      <c r="H108" s="124" t="s">
        <v>2386</v>
      </c>
      <c r="I108" s="124" t="s">
        <v>11</v>
      </c>
      <c r="J108" s="124" t="s">
        <v>12</v>
      </c>
      <c r="K108" s="122" t="s">
        <v>13</v>
      </c>
      <c r="L108" s="125" t="s">
        <v>14</v>
      </c>
      <c r="M108" s="122" t="s">
        <v>15</v>
      </c>
      <c r="N108" s="122" t="s">
        <v>16</v>
      </c>
      <c r="O108" s="125" t="s">
        <v>14</v>
      </c>
      <c r="P108" s="122" t="s">
        <v>15</v>
      </c>
      <c r="Q108" s="122" t="s">
        <v>4</v>
      </c>
      <c r="R108" s="227"/>
    </row>
    <row r="109" spans="1:18" s="121" customFormat="1">
      <c r="A109" s="126">
        <v>1</v>
      </c>
      <c r="B109" s="124" t="s">
        <v>187</v>
      </c>
      <c r="C109" s="127" t="s">
        <v>188</v>
      </c>
      <c r="D109" s="128" t="s">
        <v>189</v>
      </c>
      <c r="E109" s="128" t="s">
        <v>49</v>
      </c>
      <c r="F109" s="128" t="s">
        <v>65</v>
      </c>
      <c r="G109" s="128" t="s">
        <v>66</v>
      </c>
      <c r="H109" s="128" t="s">
        <v>190</v>
      </c>
      <c r="I109" s="128" t="s">
        <v>191</v>
      </c>
      <c r="J109" s="127" t="s">
        <v>69</v>
      </c>
      <c r="K109" s="129" t="s">
        <v>192</v>
      </c>
      <c r="L109" s="74">
        <v>2913</v>
      </c>
      <c r="M109" s="74">
        <v>15335</v>
      </c>
      <c r="N109" s="74">
        <f t="shared" si="5"/>
        <v>18248</v>
      </c>
      <c r="O109" s="74">
        <v>2913</v>
      </c>
      <c r="P109" s="74">
        <v>15335</v>
      </c>
      <c r="Q109" s="74">
        <f t="shared" si="6"/>
        <v>18248</v>
      </c>
      <c r="R109" s="116" t="s">
        <v>217</v>
      </c>
    </row>
    <row r="110" spans="1:18" s="121" customFormat="1">
      <c r="A110" s="234"/>
      <c r="B110" s="235"/>
      <c r="C110" s="235"/>
      <c r="D110" s="235"/>
      <c r="E110" s="235"/>
      <c r="F110" s="235"/>
      <c r="G110" s="235"/>
      <c r="H110" s="235"/>
      <c r="I110" s="235"/>
      <c r="J110" s="235"/>
      <c r="K110" s="236"/>
      <c r="L110" s="130">
        <f t="shared" ref="L110:Q110" si="24">SUM(L109)</f>
        <v>2913</v>
      </c>
      <c r="M110" s="130">
        <f t="shared" si="24"/>
        <v>15335</v>
      </c>
      <c r="N110" s="130">
        <f t="shared" si="24"/>
        <v>18248</v>
      </c>
      <c r="O110" s="130">
        <f t="shared" si="24"/>
        <v>2913</v>
      </c>
      <c r="P110" s="130">
        <f t="shared" si="24"/>
        <v>15335</v>
      </c>
      <c r="Q110" s="130">
        <f t="shared" si="24"/>
        <v>18248</v>
      </c>
    </row>
    <row r="111" spans="1:18" s="107" customFormat="1" ht="36" customHeight="1">
      <c r="A111" s="206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120"/>
      <c r="N111" s="120"/>
      <c r="O111" s="120"/>
      <c r="P111" s="120"/>
      <c r="Q111" s="120"/>
    </row>
    <row r="112" spans="1:18" s="121" customFormat="1" ht="32.1" customHeight="1">
      <c r="A112" s="108" t="s">
        <v>28</v>
      </c>
      <c r="B112" s="228" t="s">
        <v>193</v>
      </c>
      <c r="C112" s="237"/>
      <c r="D112" s="237"/>
      <c r="E112" s="237"/>
      <c r="F112" s="237"/>
      <c r="G112" s="237"/>
      <c r="H112" s="237"/>
      <c r="I112" s="237"/>
      <c r="J112" s="237"/>
      <c r="K112" s="238"/>
      <c r="L112" s="225" t="s">
        <v>2384</v>
      </c>
      <c r="M112" s="225"/>
      <c r="N112" s="225"/>
      <c r="O112" s="225" t="s">
        <v>2385</v>
      </c>
      <c r="P112" s="225"/>
      <c r="Q112" s="225"/>
      <c r="R112" s="226" t="s">
        <v>31</v>
      </c>
    </row>
    <row r="113" spans="1:18" s="121" customFormat="1" ht="42" customHeight="1">
      <c r="A113" s="122" t="s">
        <v>8</v>
      </c>
      <c r="B113" s="123" t="s">
        <v>0</v>
      </c>
      <c r="C113" s="123" t="s">
        <v>5</v>
      </c>
      <c r="D113" s="124" t="s">
        <v>6</v>
      </c>
      <c r="E113" s="124" t="s">
        <v>7</v>
      </c>
      <c r="F113" s="124" t="s">
        <v>9</v>
      </c>
      <c r="G113" s="124" t="s">
        <v>10</v>
      </c>
      <c r="H113" s="124" t="s">
        <v>2386</v>
      </c>
      <c r="I113" s="124" t="s">
        <v>11</v>
      </c>
      <c r="J113" s="124" t="s">
        <v>12</v>
      </c>
      <c r="K113" s="122" t="s">
        <v>13</v>
      </c>
      <c r="L113" s="125" t="s">
        <v>14</v>
      </c>
      <c r="M113" s="122" t="s">
        <v>15</v>
      </c>
      <c r="N113" s="122" t="s">
        <v>16</v>
      </c>
      <c r="O113" s="125" t="s">
        <v>14</v>
      </c>
      <c r="P113" s="122" t="s">
        <v>15</v>
      </c>
      <c r="Q113" s="122" t="s">
        <v>4</v>
      </c>
      <c r="R113" s="227"/>
    </row>
    <row r="114" spans="1:18" s="121" customFormat="1">
      <c r="A114" s="126">
        <v>1</v>
      </c>
      <c r="B114" s="124" t="s">
        <v>193</v>
      </c>
      <c r="C114" s="127" t="s">
        <v>95</v>
      </c>
      <c r="D114" s="128" t="s">
        <v>194</v>
      </c>
      <c r="E114" s="128" t="s">
        <v>26</v>
      </c>
      <c r="F114" s="128" t="s">
        <v>65</v>
      </c>
      <c r="G114" s="128" t="s">
        <v>66</v>
      </c>
      <c r="H114" s="128" t="s">
        <v>195</v>
      </c>
      <c r="I114" s="128" t="s">
        <v>196</v>
      </c>
      <c r="J114" s="127" t="s">
        <v>69</v>
      </c>
      <c r="K114" s="129" t="s">
        <v>197</v>
      </c>
      <c r="L114" s="74">
        <v>21660</v>
      </c>
      <c r="M114" s="74">
        <v>51329</v>
      </c>
      <c r="N114" s="74">
        <f t="shared" si="5"/>
        <v>72989</v>
      </c>
      <c r="O114" s="74">
        <v>21660</v>
      </c>
      <c r="P114" s="74">
        <v>51329</v>
      </c>
      <c r="Q114" s="74">
        <f t="shared" si="6"/>
        <v>72989</v>
      </c>
      <c r="R114" s="116" t="s">
        <v>217</v>
      </c>
    </row>
    <row r="115" spans="1:18" s="121" customFormat="1">
      <c r="A115" s="126">
        <v>2</v>
      </c>
      <c r="B115" s="124" t="s">
        <v>193</v>
      </c>
      <c r="C115" s="127" t="s">
        <v>95</v>
      </c>
      <c r="D115" s="128" t="s">
        <v>194</v>
      </c>
      <c r="E115" s="128" t="s">
        <v>26</v>
      </c>
      <c r="F115" s="128" t="s">
        <v>65</v>
      </c>
      <c r="G115" s="128" t="s">
        <v>66</v>
      </c>
      <c r="H115" s="128" t="s">
        <v>198</v>
      </c>
      <c r="I115" s="128" t="s">
        <v>199</v>
      </c>
      <c r="J115" s="127" t="s">
        <v>69</v>
      </c>
      <c r="K115" s="129" t="s">
        <v>197</v>
      </c>
      <c r="L115" s="74">
        <v>7396</v>
      </c>
      <c r="M115" s="74">
        <v>18005</v>
      </c>
      <c r="N115" s="74">
        <f t="shared" si="5"/>
        <v>25401</v>
      </c>
      <c r="O115" s="74">
        <v>7396</v>
      </c>
      <c r="P115" s="74">
        <v>18005</v>
      </c>
      <c r="Q115" s="74">
        <f t="shared" si="6"/>
        <v>25401</v>
      </c>
      <c r="R115" s="116" t="s">
        <v>217</v>
      </c>
    </row>
    <row r="116" spans="1:18" s="121" customFormat="1">
      <c r="A116" s="234"/>
      <c r="B116" s="235"/>
      <c r="C116" s="235"/>
      <c r="D116" s="235"/>
      <c r="E116" s="235"/>
      <c r="F116" s="235"/>
      <c r="G116" s="235"/>
      <c r="H116" s="235"/>
      <c r="I116" s="235"/>
      <c r="J116" s="235"/>
      <c r="K116" s="236"/>
      <c r="L116" s="130">
        <f t="shared" ref="L116:Q116" si="25">SUM(L114:L115)</f>
        <v>29056</v>
      </c>
      <c r="M116" s="130">
        <f t="shared" si="25"/>
        <v>69334</v>
      </c>
      <c r="N116" s="130">
        <f t="shared" si="25"/>
        <v>98390</v>
      </c>
      <c r="O116" s="130">
        <f t="shared" si="25"/>
        <v>29056</v>
      </c>
      <c r="P116" s="130">
        <f t="shared" si="25"/>
        <v>69334</v>
      </c>
      <c r="Q116" s="130">
        <f t="shared" si="25"/>
        <v>98390</v>
      </c>
    </row>
    <row r="117" spans="1:18" s="107" customFormat="1" ht="36" customHeight="1">
      <c r="A117" s="206"/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120"/>
      <c r="N117" s="120"/>
      <c r="O117" s="120"/>
      <c r="P117" s="120"/>
      <c r="Q117" s="120"/>
    </row>
    <row r="118" spans="1:18" s="121" customFormat="1" ht="32.1" customHeight="1">
      <c r="A118" s="108" t="s">
        <v>52</v>
      </c>
      <c r="B118" s="228" t="s">
        <v>200</v>
      </c>
      <c r="C118" s="237"/>
      <c r="D118" s="237"/>
      <c r="E118" s="237"/>
      <c r="F118" s="237"/>
      <c r="G118" s="237"/>
      <c r="H118" s="237"/>
      <c r="I118" s="237"/>
      <c r="J118" s="237"/>
      <c r="K118" s="238"/>
      <c r="L118" s="225" t="s">
        <v>2384</v>
      </c>
      <c r="M118" s="225"/>
      <c r="N118" s="225"/>
      <c r="O118" s="225" t="s">
        <v>2385</v>
      </c>
      <c r="P118" s="225"/>
      <c r="Q118" s="225"/>
      <c r="R118" s="226" t="s">
        <v>31</v>
      </c>
    </row>
    <row r="119" spans="1:18" s="121" customFormat="1" ht="42" customHeight="1">
      <c r="A119" s="122" t="s">
        <v>8</v>
      </c>
      <c r="B119" s="123" t="s">
        <v>0</v>
      </c>
      <c r="C119" s="123" t="s">
        <v>5</v>
      </c>
      <c r="D119" s="124" t="s">
        <v>6</v>
      </c>
      <c r="E119" s="124" t="s">
        <v>7</v>
      </c>
      <c r="F119" s="124" t="s">
        <v>9</v>
      </c>
      <c r="G119" s="124" t="s">
        <v>10</v>
      </c>
      <c r="H119" s="124" t="s">
        <v>2386</v>
      </c>
      <c r="I119" s="124" t="s">
        <v>11</v>
      </c>
      <c r="J119" s="124" t="s">
        <v>12</v>
      </c>
      <c r="K119" s="122" t="s">
        <v>13</v>
      </c>
      <c r="L119" s="125" t="s">
        <v>14</v>
      </c>
      <c r="M119" s="122" t="s">
        <v>15</v>
      </c>
      <c r="N119" s="122" t="s">
        <v>16</v>
      </c>
      <c r="O119" s="125" t="s">
        <v>14</v>
      </c>
      <c r="P119" s="122" t="s">
        <v>15</v>
      </c>
      <c r="Q119" s="122" t="s">
        <v>4</v>
      </c>
      <c r="R119" s="227"/>
    </row>
    <row r="120" spans="1:18" s="121" customFormat="1">
      <c r="A120" s="126">
        <v>1</v>
      </c>
      <c r="B120" s="124" t="s">
        <v>200</v>
      </c>
      <c r="C120" s="127" t="s">
        <v>95</v>
      </c>
      <c r="D120" s="128" t="s">
        <v>201</v>
      </c>
      <c r="E120" s="128" t="s">
        <v>50</v>
      </c>
      <c r="F120" s="128" t="s">
        <v>65</v>
      </c>
      <c r="G120" s="128" t="s">
        <v>66</v>
      </c>
      <c r="H120" s="128" t="s">
        <v>202</v>
      </c>
      <c r="I120" s="128" t="s">
        <v>203</v>
      </c>
      <c r="J120" s="127" t="s">
        <v>77</v>
      </c>
      <c r="K120" s="129"/>
      <c r="L120" s="74">
        <v>37798</v>
      </c>
      <c r="M120" s="74">
        <v>0</v>
      </c>
      <c r="N120" s="74">
        <f t="shared" ref="N120" si="26">L120+M120</f>
        <v>37798</v>
      </c>
      <c r="O120" s="74">
        <v>37798</v>
      </c>
      <c r="P120" s="74">
        <v>0</v>
      </c>
      <c r="Q120" s="74">
        <f t="shared" ref="Q120" si="27">O120+P120</f>
        <v>37798</v>
      </c>
      <c r="R120" s="116" t="s">
        <v>217</v>
      </c>
    </row>
    <row r="121" spans="1:18" s="121" customFormat="1">
      <c r="A121" s="234"/>
      <c r="B121" s="235"/>
      <c r="C121" s="235"/>
      <c r="D121" s="235"/>
      <c r="E121" s="235"/>
      <c r="F121" s="235"/>
      <c r="G121" s="235"/>
      <c r="H121" s="235"/>
      <c r="I121" s="235"/>
      <c r="J121" s="235"/>
      <c r="K121" s="236"/>
      <c r="L121" s="130">
        <f t="shared" ref="L121:Q121" si="28">SUM(L120)</f>
        <v>37798</v>
      </c>
      <c r="M121" s="130">
        <f t="shared" si="28"/>
        <v>0</v>
      </c>
      <c r="N121" s="130">
        <f t="shared" si="28"/>
        <v>37798</v>
      </c>
      <c r="O121" s="130">
        <f t="shared" si="28"/>
        <v>37798</v>
      </c>
      <c r="P121" s="130">
        <f t="shared" si="28"/>
        <v>0</v>
      </c>
      <c r="Q121" s="130">
        <f t="shared" si="28"/>
        <v>37798</v>
      </c>
    </row>
    <row r="122" spans="1:18" s="107" customFormat="1" ht="36" customHeight="1">
      <c r="A122" s="206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120"/>
      <c r="N122" s="120"/>
      <c r="O122" s="120"/>
      <c r="P122" s="120"/>
      <c r="Q122" s="120"/>
    </row>
    <row r="123" spans="1:18" s="121" customFormat="1" ht="32.1" customHeight="1">
      <c r="A123" s="108" t="s">
        <v>732</v>
      </c>
      <c r="B123" s="228" t="s">
        <v>2465</v>
      </c>
      <c r="C123" s="237"/>
      <c r="D123" s="237"/>
      <c r="E123" s="237"/>
      <c r="F123" s="237"/>
      <c r="G123" s="237"/>
      <c r="H123" s="237"/>
      <c r="I123" s="237"/>
      <c r="J123" s="237"/>
      <c r="K123" s="238"/>
      <c r="L123" s="225" t="s">
        <v>2384</v>
      </c>
      <c r="M123" s="225"/>
      <c r="N123" s="225"/>
      <c r="O123" s="225" t="s">
        <v>2385</v>
      </c>
      <c r="P123" s="225"/>
      <c r="Q123" s="225"/>
      <c r="R123" s="226" t="s">
        <v>31</v>
      </c>
    </row>
    <row r="124" spans="1:18" s="121" customFormat="1" ht="42" customHeight="1">
      <c r="A124" s="122" t="s">
        <v>8</v>
      </c>
      <c r="B124" s="123" t="s">
        <v>0</v>
      </c>
      <c r="C124" s="123" t="s">
        <v>5</v>
      </c>
      <c r="D124" s="124" t="s">
        <v>6</v>
      </c>
      <c r="E124" s="124" t="s">
        <v>7</v>
      </c>
      <c r="F124" s="124" t="s">
        <v>9</v>
      </c>
      <c r="G124" s="124" t="s">
        <v>10</v>
      </c>
      <c r="H124" s="124" t="s">
        <v>2386</v>
      </c>
      <c r="I124" s="124" t="s">
        <v>11</v>
      </c>
      <c r="J124" s="124" t="s">
        <v>12</v>
      </c>
      <c r="K124" s="122" t="s">
        <v>13</v>
      </c>
      <c r="L124" s="125" t="s">
        <v>14</v>
      </c>
      <c r="M124" s="122" t="s">
        <v>15</v>
      </c>
      <c r="N124" s="122" t="s">
        <v>16</v>
      </c>
      <c r="O124" s="125" t="s">
        <v>14</v>
      </c>
      <c r="P124" s="122" t="s">
        <v>15</v>
      </c>
      <c r="Q124" s="122" t="s">
        <v>4</v>
      </c>
      <c r="R124" s="227"/>
    </row>
    <row r="125" spans="1:18" s="121" customFormat="1">
      <c r="A125" s="126">
        <v>1</v>
      </c>
      <c r="B125" s="124" t="s">
        <v>2465</v>
      </c>
      <c r="C125" s="127" t="s">
        <v>204</v>
      </c>
      <c r="D125" s="128" t="s">
        <v>205</v>
      </c>
      <c r="E125" s="128" t="s">
        <v>206</v>
      </c>
      <c r="F125" s="128" t="s">
        <v>65</v>
      </c>
      <c r="G125" s="128" t="s">
        <v>66</v>
      </c>
      <c r="H125" s="128" t="s">
        <v>207</v>
      </c>
      <c r="I125" s="128" t="s">
        <v>208</v>
      </c>
      <c r="J125" s="127" t="s">
        <v>77</v>
      </c>
      <c r="K125" s="129" t="s">
        <v>48</v>
      </c>
      <c r="L125" s="74">
        <v>93</v>
      </c>
      <c r="M125" s="74">
        <v>0</v>
      </c>
      <c r="N125" s="74">
        <f t="shared" si="5"/>
        <v>93</v>
      </c>
      <c r="O125" s="74">
        <v>93</v>
      </c>
      <c r="P125" s="74">
        <v>0</v>
      </c>
      <c r="Q125" s="74">
        <f t="shared" si="6"/>
        <v>93</v>
      </c>
      <c r="R125" s="116" t="s">
        <v>217</v>
      </c>
    </row>
    <row r="126" spans="1:18" s="121" customFormat="1">
      <c r="A126" s="126">
        <v>2</v>
      </c>
      <c r="B126" s="124" t="s">
        <v>2465</v>
      </c>
      <c r="C126" s="127" t="s">
        <v>204</v>
      </c>
      <c r="D126" s="128" t="s">
        <v>205</v>
      </c>
      <c r="E126" s="128" t="s">
        <v>209</v>
      </c>
      <c r="F126" s="128" t="s">
        <v>65</v>
      </c>
      <c r="G126" s="128" t="s">
        <v>66</v>
      </c>
      <c r="H126" s="128" t="s">
        <v>210</v>
      </c>
      <c r="I126" s="128" t="s">
        <v>211</v>
      </c>
      <c r="J126" s="127" t="s">
        <v>94</v>
      </c>
      <c r="K126" s="129" t="s">
        <v>70</v>
      </c>
      <c r="L126" s="74">
        <v>1833</v>
      </c>
      <c r="M126" s="74">
        <v>0</v>
      </c>
      <c r="N126" s="74">
        <f t="shared" si="5"/>
        <v>1833</v>
      </c>
      <c r="O126" s="74">
        <v>1833</v>
      </c>
      <c r="P126" s="74">
        <v>0</v>
      </c>
      <c r="Q126" s="74">
        <f t="shared" si="6"/>
        <v>1833</v>
      </c>
      <c r="R126" s="116" t="s">
        <v>217</v>
      </c>
    </row>
    <row r="127" spans="1:18" s="121" customFormat="1">
      <c r="A127" s="126">
        <v>3</v>
      </c>
      <c r="B127" s="124" t="s">
        <v>2465</v>
      </c>
      <c r="C127" s="127" t="s">
        <v>204</v>
      </c>
      <c r="D127" s="128" t="s">
        <v>205</v>
      </c>
      <c r="E127" s="128" t="s">
        <v>212</v>
      </c>
      <c r="F127" s="128" t="s">
        <v>65</v>
      </c>
      <c r="G127" s="128" t="s">
        <v>66</v>
      </c>
      <c r="H127" s="128" t="s">
        <v>213</v>
      </c>
      <c r="I127" s="128" t="s">
        <v>214</v>
      </c>
      <c r="J127" s="127" t="s">
        <v>77</v>
      </c>
      <c r="K127" s="129" t="s">
        <v>48</v>
      </c>
      <c r="L127" s="74">
        <v>66987</v>
      </c>
      <c r="M127" s="74">
        <v>0</v>
      </c>
      <c r="N127" s="74">
        <f t="shared" si="5"/>
        <v>66987</v>
      </c>
      <c r="O127" s="74">
        <v>66987</v>
      </c>
      <c r="P127" s="74">
        <v>0</v>
      </c>
      <c r="Q127" s="74">
        <f t="shared" si="6"/>
        <v>66987</v>
      </c>
      <c r="R127" s="116" t="s">
        <v>217</v>
      </c>
    </row>
    <row r="128" spans="1:18" s="121" customFormat="1">
      <c r="A128" s="126">
        <v>4</v>
      </c>
      <c r="B128" s="124" t="s">
        <v>2465</v>
      </c>
      <c r="C128" s="127" t="s">
        <v>204</v>
      </c>
      <c r="D128" s="128" t="s">
        <v>205</v>
      </c>
      <c r="E128" s="128" t="s">
        <v>209</v>
      </c>
      <c r="F128" s="128" t="s">
        <v>65</v>
      </c>
      <c r="G128" s="128" t="s">
        <v>66</v>
      </c>
      <c r="H128" s="128" t="s">
        <v>215</v>
      </c>
      <c r="I128" s="128" t="s">
        <v>216</v>
      </c>
      <c r="J128" s="127" t="s">
        <v>94</v>
      </c>
      <c r="K128" s="129" t="s">
        <v>48</v>
      </c>
      <c r="L128" s="74">
        <v>1241</v>
      </c>
      <c r="M128" s="74">
        <v>0</v>
      </c>
      <c r="N128" s="74">
        <f t="shared" si="5"/>
        <v>1241</v>
      </c>
      <c r="O128" s="74">
        <v>1241</v>
      </c>
      <c r="P128" s="74">
        <v>0</v>
      </c>
      <c r="Q128" s="74">
        <f t="shared" si="6"/>
        <v>1241</v>
      </c>
      <c r="R128" s="116" t="s">
        <v>217</v>
      </c>
    </row>
    <row r="129" spans="1:18" s="121" customFormat="1">
      <c r="A129" s="234"/>
      <c r="B129" s="235"/>
      <c r="C129" s="235"/>
      <c r="D129" s="235"/>
      <c r="E129" s="235"/>
      <c r="F129" s="235"/>
      <c r="G129" s="235"/>
      <c r="H129" s="235"/>
      <c r="I129" s="235"/>
      <c r="J129" s="235"/>
      <c r="K129" s="236"/>
      <c r="L129" s="130">
        <f t="shared" ref="L129:Q129" si="29">SUM(L125:L128)</f>
        <v>70154</v>
      </c>
      <c r="M129" s="130">
        <f t="shared" si="29"/>
        <v>0</v>
      </c>
      <c r="N129" s="130">
        <f t="shared" si="29"/>
        <v>70154</v>
      </c>
      <c r="O129" s="130">
        <f t="shared" si="29"/>
        <v>70154</v>
      </c>
      <c r="P129" s="130">
        <f t="shared" si="29"/>
        <v>0</v>
      </c>
      <c r="Q129" s="130">
        <f t="shared" si="29"/>
        <v>70154</v>
      </c>
    </row>
    <row r="130" spans="1:18" s="107" customFormat="1" ht="36" customHeight="1">
      <c r="A130" s="206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120"/>
      <c r="N130" s="120"/>
      <c r="O130" s="120"/>
      <c r="P130" s="120"/>
      <c r="Q130" s="120"/>
    </row>
    <row r="131" spans="1:18" s="121" customFormat="1" ht="32.1" customHeight="1">
      <c r="A131" s="108" t="s">
        <v>3154</v>
      </c>
      <c r="B131" s="228" t="s">
        <v>294</v>
      </c>
      <c r="C131" s="237"/>
      <c r="D131" s="237"/>
      <c r="E131" s="237"/>
      <c r="F131" s="237"/>
      <c r="G131" s="237"/>
      <c r="H131" s="237"/>
      <c r="I131" s="237"/>
      <c r="J131" s="237"/>
      <c r="K131" s="238"/>
      <c r="L131" s="225" t="s">
        <v>2384</v>
      </c>
      <c r="M131" s="225"/>
      <c r="N131" s="225"/>
      <c r="O131" s="225" t="s">
        <v>2385</v>
      </c>
      <c r="P131" s="225"/>
      <c r="Q131" s="225"/>
      <c r="R131" s="226" t="s">
        <v>31</v>
      </c>
    </row>
    <row r="132" spans="1:18" s="121" customFormat="1" ht="42" customHeight="1">
      <c r="A132" s="122" t="s">
        <v>8</v>
      </c>
      <c r="B132" s="123" t="s">
        <v>0</v>
      </c>
      <c r="C132" s="123" t="s">
        <v>5</v>
      </c>
      <c r="D132" s="124" t="s">
        <v>6</v>
      </c>
      <c r="E132" s="124" t="s">
        <v>7</v>
      </c>
      <c r="F132" s="124" t="s">
        <v>9</v>
      </c>
      <c r="G132" s="124" t="s">
        <v>10</v>
      </c>
      <c r="H132" s="124" t="s">
        <v>2386</v>
      </c>
      <c r="I132" s="124" t="s">
        <v>11</v>
      </c>
      <c r="J132" s="124" t="s">
        <v>12</v>
      </c>
      <c r="K132" s="122" t="s">
        <v>13</v>
      </c>
      <c r="L132" s="125" t="s">
        <v>14</v>
      </c>
      <c r="M132" s="122" t="s">
        <v>15</v>
      </c>
      <c r="N132" s="122" t="s">
        <v>16</v>
      </c>
      <c r="O132" s="125" t="s">
        <v>14</v>
      </c>
      <c r="P132" s="122" t="s">
        <v>15</v>
      </c>
      <c r="Q132" s="122" t="s">
        <v>4</v>
      </c>
      <c r="R132" s="227"/>
    </row>
    <row r="133" spans="1:18" ht="12.75" customHeight="1">
      <c r="A133" s="113">
        <v>1</v>
      </c>
      <c r="B133" s="114" t="s">
        <v>294</v>
      </c>
      <c r="C133" s="114" t="s">
        <v>2466</v>
      </c>
      <c r="D133" s="114" t="s">
        <v>2467</v>
      </c>
      <c r="E133" s="114" t="s">
        <v>295</v>
      </c>
      <c r="F133" s="114" t="s">
        <v>65</v>
      </c>
      <c r="G133" s="114" t="s">
        <v>66</v>
      </c>
      <c r="H133" s="114" t="s">
        <v>296</v>
      </c>
      <c r="I133" s="114" t="s">
        <v>297</v>
      </c>
      <c r="J133" s="114" t="s">
        <v>94</v>
      </c>
      <c r="K133" s="114" t="s">
        <v>47</v>
      </c>
      <c r="L133" s="131">
        <v>10243</v>
      </c>
      <c r="M133" s="131">
        <v>0</v>
      </c>
      <c r="N133" s="131">
        <f t="shared" si="5"/>
        <v>10243</v>
      </c>
      <c r="O133" s="131">
        <v>10243</v>
      </c>
      <c r="P133" s="131">
        <v>0</v>
      </c>
      <c r="Q133" s="131">
        <f t="shared" si="6"/>
        <v>10243</v>
      </c>
      <c r="R133" s="116" t="s">
        <v>217</v>
      </c>
    </row>
    <row r="134" spans="1:18" s="121" customFormat="1">
      <c r="A134" s="234"/>
      <c r="B134" s="235"/>
      <c r="C134" s="235"/>
      <c r="D134" s="235"/>
      <c r="E134" s="235"/>
      <c r="F134" s="235"/>
      <c r="G134" s="235"/>
      <c r="H134" s="235"/>
      <c r="I134" s="235"/>
      <c r="J134" s="235"/>
      <c r="K134" s="236"/>
      <c r="L134" s="130">
        <f t="shared" ref="L134:Q134" si="30">SUM(L133)</f>
        <v>10243</v>
      </c>
      <c r="M134" s="130">
        <f t="shared" si="30"/>
        <v>0</v>
      </c>
      <c r="N134" s="130">
        <f t="shared" si="30"/>
        <v>10243</v>
      </c>
      <c r="O134" s="130">
        <f t="shared" si="30"/>
        <v>10243</v>
      </c>
      <c r="P134" s="130">
        <f t="shared" si="30"/>
        <v>0</v>
      </c>
      <c r="Q134" s="130">
        <f t="shared" si="30"/>
        <v>10243</v>
      </c>
    </row>
    <row r="135" spans="1:18" s="107" customFormat="1" ht="36" customHeight="1">
      <c r="A135" s="206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120"/>
      <c r="N135" s="120"/>
      <c r="O135" s="120"/>
      <c r="P135" s="120"/>
      <c r="Q135" s="120"/>
    </row>
    <row r="136" spans="1:18" ht="32.1" customHeight="1">
      <c r="A136" s="108" t="s">
        <v>961</v>
      </c>
      <c r="B136" s="228" t="s">
        <v>218</v>
      </c>
      <c r="C136" s="229"/>
      <c r="D136" s="229"/>
      <c r="E136" s="229"/>
      <c r="F136" s="229"/>
      <c r="G136" s="229"/>
      <c r="H136" s="229"/>
      <c r="I136" s="229"/>
      <c r="J136" s="229"/>
      <c r="K136" s="230"/>
      <c r="L136" s="232" t="s">
        <v>42</v>
      </c>
      <c r="M136" s="232"/>
      <c r="N136" s="232"/>
      <c r="O136" s="232" t="s">
        <v>44</v>
      </c>
      <c r="P136" s="232"/>
      <c r="Q136" s="232"/>
      <c r="R136" s="226" t="s">
        <v>31</v>
      </c>
    </row>
    <row r="137" spans="1:18" ht="42" customHeight="1">
      <c r="A137" s="109" t="s">
        <v>8</v>
      </c>
      <c r="B137" s="110" t="s">
        <v>0</v>
      </c>
      <c r="C137" s="110" t="s">
        <v>5</v>
      </c>
      <c r="D137" s="111" t="s">
        <v>6</v>
      </c>
      <c r="E137" s="111" t="s">
        <v>7</v>
      </c>
      <c r="F137" s="111" t="s">
        <v>9</v>
      </c>
      <c r="G137" s="111" t="s">
        <v>10</v>
      </c>
      <c r="H137" s="111" t="s">
        <v>40</v>
      </c>
      <c r="I137" s="111" t="s">
        <v>11</v>
      </c>
      <c r="J137" s="111" t="s">
        <v>12</v>
      </c>
      <c r="K137" s="109" t="s">
        <v>13</v>
      </c>
      <c r="L137" s="112" t="s">
        <v>14</v>
      </c>
      <c r="M137" s="109" t="s">
        <v>15</v>
      </c>
      <c r="N137" s="109" t="s">
        <v>4</v>
      </c>
      <c r="O137" s="112" t="s">
        <v>14</v>
      </c>
      <c r="P137" s="109" t="s">
        <v>15</v>
      </c>
      <c r="Q137" s="109" t="s">
        <v>4</v>
      </c>
      <c r="R137" s="227"/>
    </row>
    <row r="138" spans="1:18">
      <c r="A138" s="113">
        <v>1</v>
      </c>
      <c r="B138" s="114" t="s">
        <v>218</v>
      </c>
      <c r="C138" s="114" t="s">
        <v>142</v>
      </c>
      <c r="D138" s="114" t="s">
        <v>223</v>
      </c>
      <c r="E138" s="114">
        <v>43</v>
      </c>
      <c r="F138" s="114" t="s">
        <v>224</v>
      </c>
      <c r="G138" s="114" t="s">
        <v>225</v>
      </c>
      <c r="H138" s="114" t="s">
        <v>226</v>
      </c>
      <c r="I138" s="114" t="s">
        <v>289</v>
      </c>
      <c r="J138" s="114" t="s">
        <v>69</v>
      </c>
      <c r="K138" s="114">
        <v>40</v>
      </c>
      <c r="L138" s="13">
        <v>12990</v>
      </c>
      <c r="M138" s="13">
        <v>32950</v>
      </c>
      <c r="N138" s="13">
        <f>L138+M138</f>
        <v>45940</v>
      </c>
      <c r="O138" s="13">
        <v>12990</v>
      </c>
      <c r="P138" s="13">
        <v>32950</v>
      </c>
      <c r="Q138" s="13">
        <f>O138+P138</f>
        <v>45940</v>
      </c>
      <c r="R138" s="116" t="s">
        <v>287</v>
      </c>
    </row>
    <row r="139" spans="1:18">
      <c r="A139" s="113">
        <v>2</v>
      </c>
      <c r="B139" s="114" t="s">
        <v>218</v>
      </c>
      <c r="C139" s="114" t="s">
        <v>142</v>
      </c>
      <c r="D139" s="114" t="s">
        <v>227</v>
      </c>
      <c r="E139" s="114">
        <v>7</v>
      </c>
      <c r="F139" s="114" t="s">
        <v>224</v>
      </c>
      <c r="G139" s="114" t="s">
        <v>225</v>
      </c>
      <c r="H139" s="114" t="s">
        <v>228</v>
      </c>
      <c r="I139" s="114" t="s">
        <v>290</v>
      </c>
      <c r="J139" s="114" t="s">
        <v>69</v>
      </c>
      <c r="K139" s="114" t="s">
        <v>288</v>
      </c>
      <c r="L139" s="13">
        <v>5960</v>
      </c>
      <c r="M139" s="13">
        <v>13942</v>
      </c>
      <c r="N139" s="13">
        <f>L139+M139</f>
        <v>19902</v>
      </c>
      <c r="O139" s="13">
        <v>5960</v>
      </c>
      <c r="P139" s="13">
        <v>13942</v>
      </c>
      <c r="Q139" s="13">
        <f>O139+P139</f>
        <v>19902</v>
      </c>
      <c r="R139" s="116" t="s">
        <v>287</v>
      </c>
    </row>
    <row r="140" spans="1:18">
      <c r="A140" s="242"/>
      <c r="B140" s="243"/>
      <c r="C140" s="243"/>
      <c r="D140" s="243"/>
      <c r="E140" s="243"/>
      <c r="F140" s="243"/>
      <c r="G140" s="243"/>
      <c r="H140" s="243"/>
      <c r="I140" s="243"/>
      <c r="J140" s="243"/>
      <c r="K140" s="244"/>
      <c r="L140" s="130">
        <f t="shared" ref="L140:Q140" si="31">SUM(L138:L139)</f>
        <v>18950</v>
      </c>
      <c r="M140" s="130">
        <f t="shared" si="31"/>
        <v>46892</v>
      </c>
      <c r="N140" s="130">
        <f t="shared" si="31"/>
        <v>65842</v>
      </c>
      <c r="O140" s="130">
        <f t="shared" si="31"/>
        <v>18950</v>
      </c>
      <c r="P140" s="130">
        <f t="shared" si="31"/>
        <v>46892</v>
      </c>
      <c r="Q140" s="130">
        <f t="shared" si="31"/>
        <v>65842</v>
      </c>
    </row>
    <row r="141" spans="1:18" s="107" customFormat="1" ht="36" customHeight="1">
      <c r="A141" s="206"/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120"/>
      <c r="N141" s="120"/>
      <c r="O141" s="120"/>
      <c r="P141" s="120"/>
      <c r="Q141" s="120"/>
    </row>
    <row r="142" spans="1:18" ht="32.1" customHeight="1">
      <c r="A142" s="108" t="s">
        <v>983</v>
      </c>
      <c r="B142" s="228" t="s">
        <v>219</v>
      </c>
      <c r="C142" s="229"/>
      <c r="D142" s="229"/>
      <c r="E142" s="229"/>
      <c r="F142" s="229"/>
      <c r="G142" s="229"/>
      <c r="H142" s="229"/>
      <c r="I142" s="229"/>
      <c r="J142" s="229"/>
      <c r="K142" s="230"/>
      <c r="L142" s="232" t="s">
        <v>42</v>
      </c>
      <c r="M142" s="232"/>
      <c r="N142" s="232"/>
      <c r="O142" s="232" t="s">
        <v>44</v>
      </c>
      <c r="P142" s="232"/>
      <c r="Q142" s="232"/>
      <c r="R142" s="226" t="s">
        <v>31</v>
      </c>
    </row>
    <row r="143" spans="1:18" ht="42" customHeight="1">
      <c r="A143" s="109" t="s">
        <v>8</v>
      </c>
      <c r="B143" s="110" t="s">
        <v>0</v>
      </c>
      <c r="C143" s="110" t="s">
        <v>5</v>
      </c>
      <c r="D143" s="111" t="s">
        <v>6</v>
      </c>
      <c r="E143" s="111" t="s">
        <v>7</v>
      </c>
      <c r="F143" s="111" t="s">
        <v>9</v>
      </c>
      <c r="G143" s="111" t="s">
        <v>10</v>
      </c>
      <c r="H143" s="111" t="s">
        <v>40</v>
      </c>
      <c r="I143" s="111" t="s">
        <v>11</v>
      </c>
      <c r="J143" s="111" t="s">
        <v>12</v>
      </c>
      <c r="K143" s="109" t="s">
        <v>13</v>
      </c>
      <c r="L143" s="112" t="s">
        <v>14</v>
      </c>
      <c r="M143" s="109" t="s">
        <v>15</v>
      </c>
      <c r="N143" s="109" t="s">
        <v>4</v>
      </c>
      <c r="O143" s="112" t="s">
        <v>14</v>
      </c>
      <c r="P143" s="109" t="s">
        <v>15</v>
      </c>
      <c r="Q143" s="109" t="s">
        <v>4</v>
      </c>
      <c r="R143" s="227"/>
    </row>
    <row r="144" spans="1:18">
      <c r="A144" s="113">
        <v>1</v>
      </c>
      <c r="B144" s="114" t="s">
        <v>239</v>
      </c>
      <c r="C144" s="114" t="s">
        <v>240</v>
      </c>
      <c r="D144" s="114" t="s">
        <v>243</v>
      </c>
      <c r="E144" s="115">
        <v>1</v>
      </c>
      <c r="F144" s="115" t="s">
        <v>244</v>
      </c>
      <c r="G144" s="114" t="s">
        <v>245</v>
      </c>
      <c r="H144" s="114" t="s">
        <v>250</v>
      </c>
      <c r="I144" s="114">
        <v>3239996</v>
      </c>
      <c r="J144" s="114" t="s">
        <v>134</v>
      </c>
      <c r="K144" s="114">
        <v>165</v>
      </c>
      <c r="L144" s="13">
        <v>680000</v>
      </c>
      <c r="M144" s="13">
        <v>0</v>
      </c>
      <c r="N144" s="13">
        <f t="shared" ref="N144:N149" si="32">L144+M144</f>
        <v>680000</v>
      </c>
      <c r="O144" s="13">
        <v>680000</v>
      </c>
      <c r="P144" s="13">
        <v>0</v>
      </c>
      <c r="Q144" s="13">
        <f t="shared" ref="Q144:Q149" si="33">O144+P144</f>
        <v>680000</v>
      </c>
      <c r="R144" s="116" t="s">
        <v>279</v>
      </c>
    </row>
    <row r="145" spans="1:18">
      <c r="A145" s="113">
        <v>2</v>
      </c>
      <c r="B145" s="114" t="s">
        <v>239</v>
      </c>
      <c r="C145" s="114" t="s">
        <v>241</v>
      </c>
      <c r="D145" s="114" t="s">
        <v>246</v>
      </c>
      <c r="E145" s="115">
        <v>21</v>
      </c>
      <c r="F145" s="115" t="s">
        <v>247</v>
      </c>
      <c r="G145" s="114" t="s">
        <v>245</v>
      </c>
      <c r="H145" s="114" t="s">
        <v>251</v>
      </c>
      <c r="I145" s="114">
        <v>1267980</v>
      </c>
      <c r="J145" s="114" t="s">
        <v>134</v>
      </c>
      <c r="K145" s="114">
        <v>100</v>
      </c>
      <c r="L145" s="13">
        <v>370000</v>
      </c>
      <c r="M145" s="13">
        <v>0</v>
      </c>
      <c r="N145" s="13">
        <f t="shared" si="32"/>
        <v>370000</v>
      </c>
      <c r="O145" s="13">
        <v>370000</v>
      </c>
      <c r="P145" s="13">
        <v>0</v>
      </c>
      <c r="Q145" s="13">
        <f t="shared" si="33"/>
        <v>370000</v>
      </c>
      <c r="R145" s="116" t="s">
        <v>279</v>
      </c>
    </row>
    <row r="146" spans="1:18">
      <c r="A146" s="113">
        <v>3</v>
      </c>
      <c r="B146" s="114" t="s">
        <v>239</v>
      </c>
      <c r="C146" s="132" t="s">
        <v>242</v>
      </c>
      <c r="D146" s="114" t="s">
        <v>248</v>
      </c>
      <c r="E146" s="115">
        <v>4</v>
      </c>
      <c r="F146" s="115" t="s">
        <v>249</v>
      </c>
      <c r="G146" s="114" t="s">
        <v>245</v>
      </c>
      <c r="H146" s="114" t="s">
        <v>253</v>
      </c>
      <c r="I146" s="114">
        <v>10839318</v>
      </c>
      <c r="J146" s="114" t="s">
        <v>94</v>
      </c>
      <c r="K146" s="114">
        <v>12</v>
      </c>
      <c r="L146" s="13">
        <v>10000</v>
      </c>
      <c r="M146" s="13">
        <v>0</v>
      </c>
      <c r="N146" s="13">
        <f t="shared" si="32"/>
        <v>10000</v>
      </c>
      <c r="O146" s="13">
        <v>10000</v>
      </c>
      <c r="P146" s="13">
        <v>0</v>
      </c>
      <c r="Q146" s="13">
        <f t="shared" si="33"/>
        <v>10000</v>
      </c>
      <c r="R146" s="116" t="s">
        <v>279</v>
      </c>
    </row>
    <row r="147" spans="1:18">
      <c r="A147" s="113">
        <v>4</v>
      </c>
      <c r="B147" s="114" t="s">
        <v>292</v>
      </c>
      <c r="C147" s="114" t="s">
        <v>273</v>
      </c>
      <c r="D147" s="114" t="s">
        <v>262</v>
      </c>
      <c r="E147" s="115">
        <v>191</v>
      </c>
      <c r="F147" s="115" t="s">
        <v>263</v>
      </c>
      <c r="G147" s="114" t="s">
        <v>264</v>
      </c>
      <c r="H147" s="114" t="s">
        <v>274</v>
      </c>
      <c r="I147" s="104">
        <v>94750343</v>
      </c>
      <c r="J147" s="114" t="s">
        <v>134</v>
      </c>
      <c r="K147" s="114">
        <v>110</v>
      </c>
      <c r="L147" s="13">
        <v>280000</v>
      </c>
      <c r="M147" s="13">
        <v>0</v>
      </c>
      <c r="N147" s="13">
        <f t="shared" si="32"/>
        <v>280000</v>
      </c>
      <c r="O147" s="13">
        <v>280000</v>
      </c>
      <c r="P147" s="13">
        <v>0</v>
      </c>
      <c r="Q147" s="13">
        <f t="shared" si="33"/>
        <v>280000</v>
      </c>
      <c r="R147" s="116" t="s">
        <v>278</v>
      </c>
    </row>
    <row r="148" spans="1:18">
      <c r="A148" s="113">
        <v>5</v>
      </c>
      <c r="B148" s="114" t="s">
        <v>291</v>
      </c>
      <c r="C148" s="114" t="s">
        <v>271</v>
      </c>
      <c r="D148" s="114" t="s">
        <v>265</v>
      </c>
      <c r="E148" s="115">
        <v>12</v>
      </c>
      <c r="F148" s="115" t="s">
        <v>266</v>
      </c>
      <c r="G148" s="114" t="s">
        <v>267</v>
      </c>
      <c r="H148" s="114" t="s">
        <v>275</v>
      </c>
      <c r="I148" s="114">
        <v>62329828</v>
      </c>
      <c r="J148" s="114" t="s">
        <v>94</v>
      </c>
      <c r="K148" s="114">
        <v>27</v>
      </c>
      <c r="L148" s="13">
        <v>40000</v>
      </c>
      <c r="M148" s="13">
        <v>0</v>
      </c>
      <c r="N148" s="13">
        <f t="shared" si="32"/>
        <v>40000</v>
      </c>
      <c r="O148" s="13">
        <v>40000</v>
      </c>
      <c r="P148" s="13">
        <v>0</v>
      </c>
      <c r="Q148" s="13">
        <f t="shared" si="33"/>
        <v>40000</v>
      </c>
      <c r="R148" s="116" t="s">
        <v>277</v>
      </c>
    </row>
    <row r="149" spans="1:18">
      <c r="A149" s="113">
        <v>6</v>
      </c>
      <c r="B149" s="114" t="s">
        <v>291</v>
      </c>
      <c r="C149" s="114" t="s">
        <v>272</v>
      </c>
      <c r="D149" s="114" t="s">
        <v>268</v>
      </c>
      <c r="E149" s="115" t="s">
        <v>269</v>
      </c>
      <c r="F149" s="115" t="s">
        <v>270</v>
      </c>
      <c r="G149" s="114" t="s">
        <v>267</v>
      </c>
      <c r="H149" s="114" t="s">
        <v>276</v>
      </c>
      <c r="I149" s="114">
        <v>3164412</v>
      </c>
      <c r="J149" s="114" t="s">
        <v>94</v>
      </c>
      <c r="K149" s="114">
        <v>27</v>
      </c>
      <c r="L149" s="13">
        <v>40000</v>
      </c>
      <c r="M149" s="13">
        <v>0</v>
      </c>
      <c r="N149" s="13">
        <f t="shared" si="32"/>
        <v>40000</v>
      </c>
      <c r="O149" s="13">
        <v>40000</v>
      </c>
      <c r="P149" s="13">
        <v>0</v>
      </c>
      <c r="Q149" s="13">
        <f t="shared" si="33"/>
        <v>40000</v>
      </c>
      <c r="R149" s="116" t="s">
        <v>277</v>
      </c>
    </row>
    <row r="150" spans="1:18">
      <c r="A150" s="242"/>
      <c r="B150" s="243"/>
      <c r="C150" s="243"/>
      <c r="D150" s="243"/>
      <c r="E150" s="243"/>
      <c r="F150" s="243"/>
      <c r="G150" s="243"/>
      <c r="H150" s="243"/>
      <c r="I150" s="243"/>
      <c r="J150" s="243"/>
      <c r="K150" s="244"/>
      <c r="L150" s="117">
        <f>SUM(L144:L149)</f>
        <v>1420000</v>
      </c>
      <c r="M150" s="117">
        <f t="shared" ref="M150:Q150" si="34">SUM(M144:M149)</f>
        <v>0</v>
      </c>
      <c r="N150" s="117">
        <f t="shared" si="34"/>
        <v>1420000</v>
      </c>
      <c r="O150" s="117">
        <f t="shared" si="34"/>
        <v>1420000</v>
      </c>
      <c r="P150" s="117">
        <f t="shared" si="34"/>
        <v>0</v>
      </c>
      <c r="Q150" s="117">
        <f t="shared" si="34"/>
        <v>1420000</v>
      </c>
    </row>
    <row r="151" spans="1:18" s="107" customFormat="1" ht="36" customHeight="1">
      <c r="A151" s="206"/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120"/>
      <c r="N151" s="120"/>
      <c r="O151" s="120"/>
      <c r="P151" s="120"/>
      <c r="Q151" s="120"/>
    </row>
    <row r="152" spans="1:18" ht="32.1" customHeight="1">
      <c r="A152" s="108" t="s">
        <v>3179</v>
      </c>
      <c r="B152" s="228" t="s">
        <v>220</v>
      </c>
      <c r="C152" s="229"/>
      <c r="D152" s="229"/>
      <c r="E152" s="229"/>
      <c r="F152" s="229"/>
      <c r="G152" s="229"/>
      <c r="H152" s="229"/>
      <c r="I152" s="229"/>
      <c r="J152" s="229"/>
      <c r="K152" s="230"/>
      <c r="L152" s="232" t="s">
        <v>42</v>
      </c>
      <c r="M152" s="232"/>
      <c r="N152" s="232"/>
      <c r="O152" s="232" t="s">
        <v>44</v>
      </c>
      <c r="P152" s="232"/>
      <c r="Q152" s="232"/>
      <c r="R152" s="226" t="s">
        <v>31</v>
      </c>
    </row>
    <row r="153" spans="1:18" ht="42" customHeight="1">
      <c r="A153" s="109" t="s">
        <v>8</v>
      </c>
      <c r="B153" s="110" t="s">
        <v>0</v>
      </c>
      <c r="C153" s="110" t="s">
        <v>5</v>
      </c>
      <c r="D153" s="111" t="s">
        <v>6</v>
      </c>
      <c r="E153" s="111" t="s">
        <v>7</v>
      </c>
      <c r="F153" s="111" t="s">
        <v>9</v>
      </c>
      <c r="G153" s="111" t="s">
        <v>10</v>
      </c>
      <c r="H153" s="111" t="s">
        <v>40</v>
      </c>
      <c r="I153" s="111" t="s">
        <v>11</v>
      </c>
      <c r="J153" s="111" t="s">
        <v>12</v>
      </c>
      <c r="K153" s="109" t="s">
        <v>13</v>
      </c>
      <c r="L153" s="112" t="s">
        <v>14</v>
      </c>
      <c r="M153" s="109" t="s">
        <v>15</v>
      </c>
      <c r="N153" s="109" t="s">
        <v>4</v>
      </c>
      <c r="O153" s="112" t="s">
        <v>14</v>
      </c>
      <c r="P153" s="109" t="s">
        <v>15</v>
      </c>
      <c r="Q153" s="109" t="s">
        <v>4</v>
      </c>
      <c r="R153" s="227"/>
    </row>
    <row r="154" spans="1:18">
      <c r="A154" s="113">
        <v>1</v>
      </c>
      <c r="B154" s="114" t="s">
        <v>281</v>
      </c>
      <c r="C154" s="114" t="s">
        <v>282</v>
      </c>
      <c r="D154" s="114" t="s">
        <v>283</v>
      </c>
      <c r="E154" s="115" t="s">
        <v>284</v>
      </c>
      <c r="F154" s="115" t="s">
        <v>224</v>
      </c>
      <c r="G154" s="114" t="s">
        <v>225</v>
      </c>
      <c r="H154" s="114" t="s">
        <v>285</v>
      </c>
      <c r="I154" s="114" t="s">
        <v>286</v>
      </c>
      <c r="J154" s="114" t="s">
        <v>69</v>
      </c>
      <c r="K154" s="44">
        <v>26.4</v>
      </c>
      <c r="L154" s="13">
        <v>8800</v>
      </c>
      <c r="M154" s="13">
        <v>29200</v>
      </c>
      <c r="N154" s="13">
        <f>L154+M154</f>
        <v>38000</v>
      </c>
      <c r="O154" s="13">
        <v>8800</v>
      </c>
      <c r="P154" s="13">
        <v>29200</v>
      </c>
      <c r="Q154" s="13">
        <f>O154+P154</f>
        <v>38000</v>
      </c>
      <c r="R154" s="116" t="s">
        <v>287</v>
      </c>
    </row>
    <row r="155" spans="1:18">
      <c r="A155" s="242"/>
      <c r="B155" s="243"/>
      <c r="C155" s="243"/>
      <c r="D155" s="243"/>
      <c r="E155" s="243"/>
      <c r="F155" s="243"/>
      <c r="G155" s="243"/>
      <c r="H155" s="243"/>
      <c r="I155" s="243"/>
      <c r="J155" s="243"/>
      <c r="K155" s="244"/>
      <c r="L155" s="117">
        <f t="shared" ref="L155:Q155" si="35">SUM(L154:L154)</f>
        <v>8800</v>
      </c>
      <c r="M155" s="117">
        <f t="shared" si="35"/>
        <v>29200</v>
      </c>
      <c r="N155" s="117">
        <f t="shared" si="35"/>
        <v>38000</v>
      </c>
      <c r="O155" s="117">
        <f t="shared" si="35"/>
        <v>8800</v>
      </c>
      <c r="P155" s="117">
        <f t="shared" si="35"/>
        <v>29200</v>
      </c>
      <c r="Q155" s="117">
        <f t="shared" si="35"/>
        <v>38000</v>
      </c>
    </row>
    <row r="156" spans="1:18" s="107" customFormat="1" ht="36" customHeight="1">
      <c r="A156" s="206"/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120"/>
      <c r="N156" s="120"/>
      <c r="O156" s="120"/>
      <c r="P156" s="120"/>
      <c r="Q156" s="120"/>
    </row>
    <row r="157" spans="1:18" ht="32.1" customHeight="1">
      <c r="A157" s="108" t="s">
        <v>192</v>
      </c>
      <c r="B157" s="228" t="s">
        <v>221</v>
      </c>
      <c r="C157" s="229"/>
      <c r="D157" s="229"/>
      <c r="E157" s="229"/>
      <c r="F157" s="229"/>
      <c r="G157" s="229"/>
      <c r="H157" s="229"/>
      <c r="I157" s="229"/>
      <c r="J157" s="229"/>
      <c r="K157" s="230"/>
      <c r="L157" s="232" t="s">
        <v>42</v>
      </c>
      <c r="M157" s="232"/>
      <c r="N157" s="232"/>
      <c r="O157" s="232" t="s">
        <v>44</v>
      </c>
      <c r="P157" s="232"/>
      <c r="Q157" s="232"/>
      <c r="R157" s="226" t="s">
        <v>31</v>
      </c>
    </row>
    <row r="158" spans="1:18" ht="42" customHeight="1">
      <c r="A158" s="109" t="s">
        <v>8</v>
      </c>
      <c r="B158" s="110" t="s">
        <v>0</v>
      </c>
      <c r="C158" s="110" t="s">
        <v>5</v>
      </c>
      <c r="D158" s="111" t="s">
        <v>6</v>
      </c>
      <c r="E158" s="111" t="s">
        <v>7</v>
      </c>
      <c r="F158" s="111" t="s">
        <v>9</v>
      </c>
      <c r="G158" s="111" t="s">
        <v>10</v>
      </c>
      <c r="H158" s="111" t="s">
        <v>40</v>
      </c>
      <c r="I158" s="111" t="s">
        <v>11</v>
      </c>
      <c r="J158" s="111" t="s">
        <v>12</v>
      </c>
      <c r="K158" s="109" t="s">
        <v>13</v>
      </c>
      <c r="L158" s="112" t="s">
        <v>14</v>
      </c>
      <c r="M158" s="109" t="s">
        <v>15</v>
      </c>
      <c r="N158" s="109" t="s">
        <v>4</v>
      </c>
      <c r="O158" s="112" t="s">
        <v>14</v>
      </c>
      <c r="P158" s="109" t="s">
        <v>15</v>
      </c>
      <c r="Q158" s="109" t="s">
        <v>4</v>
      </c>
      <c r="R158" s="227"/>
    </row>
    <row r="159" spans="1:18">
      <c r="A159" s="113">
        <v>1</v>
      </c>
      <c r="B159" s="114" t="s">
        <v>234</v>
      </c>
      <c r="C159" s="114" t="s">
        <v>235</v>
      </c>
      <c r="D159" s="114" t="s">
        <v>236</v>
      </c>
      <c r="E159" s="115">
        <v>90</v>
      </c>
      <c r="F159" s="115" t="s">
        <v>65</v>
      </c>
      <c r="G159" s="114" t="s">
        <v>66</v>
      </c>
      <c r="H159" s="114" t="s">
        <v>237</v>
      </c>
      <c r="I159" s="114" t="s">
        <v>238</v>
      </c>
      <c r="J159" s="114" t="s">
        <v>94</v>
      </c>
      <c r="K159" s="114">
        <v>40</v>
      </c>
      <c r="L159" s="13">
        <v>80221</v>
      </c>
      <c r="M159" s="13">
        <v>0</v>
      </c>
      <c r="N159" s="13">
        <f>L159+M159</f>
        <v>80221</v>
      </c>
      <c r="O159" s="13">
        <v>80221</v>
      </c>
      <c r="P159" s="13">
        <v>0</v>
      </c>
      <c r="Q159" s="13">
        <f>O159+P159</f>
        <v>80221</v>
      </c>
      <c r="R159" s="116" t="s">
        <v>217</v>
      </c>
    </row>
    <row r="160" spans="1:18">
      <c r="A160" s="242"/>
      <c r="B160" s="243"/>
      <c r="C160" s="243"/>
      <c r="D160" s="243"/>
      <c r="E160" s="243"/>
      <c r="F160" s="243"/>
      <c r="G160" s="243"/>
      <c r="H160" s="243"/>
      <c r="I160" s="243"/>
      <c r="J160" s="243"/>
      <c r="K160" s="244"/>
      <c r="L160" s="117">
        <f t="shared" ref="L160:Q160" si="36">SUM(L159:L159)</f>
        <v>80221</v>
      </c>
      <c r="M160" s="117">
        <f t="shared" si="36"/>
        <v>0</v>
      </c>
      <c r="N160" s="117">
        <f t="shared" si="36"/>
        <v>80221</v>
      </c>
      <c r="O160" s="117">
        <f t="shared" si="36"/>
        <v>80221</v>
      </c>
      <c r="P160" s="117">
        <f t="shared" si="36"/>
        <v>0</v>
      </c>
      <c r="Q160" s="117">
        <f t="shared" si="36"/>
        <v>80221</v>
      </c>
    </row>
    <row r="161" spans="1:18" s="107" customFormat="1" ht="36" customHeight="1">
      <c r="A161" s="206"/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120"/>
      <c r="N161" s="120"/>
      <c r="O161" s="120"/>
      <c r="P161" s="120"/>
      <c r="Q161" s="120"/>
    </row>
    <row r="162" spans="1:18" ht="32.1" customHeight="1">
      <c r="A162" s="108" t="s">
        <v>2410</v>
      </c>
      <c r="B162" s="228" t="s">
        <v>222</v>
      </c>
      <c r="C162" s="229"/>
      <c r="D162" s="229"/>
      <c r="E162" s="229"/>
      <c r="F162" s="229"/>
      <c r="G162" s="229"/>
      <c r="H162" s="229"/>
      <c r="I162" s="229"/>
      <c r="J162" s="229"/>
      <c r="K162" s="230"/>
      <c r="L162" s="232" t="s">
        <v>42</v>
      </c>
      <c r="M162" s="232"/>
      <c r="N162" s="232"/>
      <c r="O162" s="232" t="s">
        <v>44</v>
      </c>
      <c r="P162" s="232"/>
      <c r="Q162" s="232"/>
      <c r="R162" s="226" t="s">
        <v>31</v>
      </c>
    </row>
    <row r="163" spans="1:18" ht="42" customHeight="1">
      <c r="A163" s="109" t="s">
        <v>8</v>
      </c>
      <c r="B163" s="110" t="s">
        <v>0</v>
      </c>
      <c r="C163" s="110" t="s">
        <v>5</v>
      </c>
      <c r="D163" s="111" t="s">
        <v>6</v>
      </c>
      <c r="E163" s="111" t="s">
        <v>7</v>
      </c>
      <c r="F163" s="111" t="s">
        <v>9</v>
      </c>
      <c r="G163" s="111" t="s">
        <v>10</v>
      </c>
      <c r="H163" s="111" t="s">
        <v>40</v>
      </c>
      <c r="I163" s="111" t="s">
        <v>11</v>
      </c>
      <c r="J163" s="111" t="s">
        <v>12</v>
      </c>
      <c r="K163" s="109" t="s">
        <v>13</v>
      </c>
      <c r="L163" s="112" t="s">
        <v>14</v>
      </c>
      <c r="M163" s="109" t="s">
        <v>15</v>
      </c>
      <c r="N163" s="109" t="s">
        <v>4</v>
      </c>
      <c r="O163" s="112" t="s">
        <v>14</v>
      </c>
      <c r="P163" s="109" t="s">
        <v>15</v>
      </c>
      <c r="Q163" s="109" t="s">
        <v>4</v>
      </c>
      <c r="R163" s="227"/>
    </row>
    <row r="164" spans="1:18">
      <c r="A164" s="113">
        <v>1</v>
      </c>
      <c r="B164" s="114" t="s">
        <v>222</v>
      </c>
      <c r="C164" s="114" t="s">
        <v>229</v>
      </c>
      <c r="D164" s="114" t="s">
        <v>230</v>
      </c>
      <c r="E164" s="115" t="s">
        <v>192</v>
      </c>
      <c r="F164" s="115" t="s">
        <v>231</v>
      </c>
      <c r="G164" s="114" t="s">
        <v>232</v>
      </c>
      <c r="H164" s="114" t="s">
        <v>233</v>
      </c>
      <c r="I164" s="114">
        <v>96461256</v>
      </c>
      <c r="J164" s="114" t="s">
        <v>69</v>
      </c>
      <c r="K164" s="44">
        <v>40</v>
      </c>
      <c r="L164" s="13">
        <v>9090</v>
      </c>
      <c r="M164" s="13">
        <v>30283</v>
      </c>
      <c r="N164" s="13">
        <f>L164+M164</f>
        <v>39373</v>
      </c>
      <c r="O164" s="13">
        <v>9090</v>
      </c>
      <c r="P164" s="13">
        <v>30283</v>
      </c>
      <c r="Q164" s="13">
        <f>O164+P164</f>
        <v>39373</v>
      </c>
      <c r="R164" s="116" t="s">
        <v>287</v>
      </c>
    </row>
    <row r="165" spans="1:18">
      <c r="A165" s="242"/>
      <c r="B165" s="243"/>
      <c r="C165" s="243"/>
      <c r="D165" s="243"/>
      <c r="E165" s="243"/>
      <c r="F165" s="243"/>
      <c r="G165" s="243"/>
      <c r="H165" s="243"/>
      <c r="I165" s="243"/>
      <c r="J165" s="243"/>
      <c r="K165" s="244"/>
      <c r="L165" s="117">
        <f t="shared" ref="L165:Q165" si="37">SUM(L164:L164)</f>
        <v>9090</v>
      </c>
      <c r="M165" s="117">
        <f t="shared" si="37"/>
        <v>30283</v>
      </c>
      <c r="N165" s="117">
        <f t="shared" si="37"/>
        <v>39373</v>
      </c>
      <c r="O165" s="117">
        <f t="shared" si="37"/>
        <v>9090</v>
      </c>
      <c r="P165" s="117">
        <f t="shared" si="37"/>
        <v>30283</v>
      </c>
      <c r="Q165" s="117">
        <f t="shared" si="37"/>
        <v>39373</v>
      </c>
    </row>
    <row r="166" spans="1:18" s="107" customFormat="1" ht="36" customHeight="1">
      <c r="A166" s="206"/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120"/>
      <c r="N166" s="120"/>
      <c r="O166" s="120"/>
      <c r="P166" s="120"/>
      <c r="Q166" s="120"/>
    </row>
    <row r="167" spans="1:18" ht="32.1" customHeight="1">
      <c r="A167" s="108" t="s">
        <v>692</v>
      </c>
      <c r="B167" s="228" t="s">
        <v>305</v>
      </c>
      <c r="C167" s="229"/>
      <c r="D167" s="229"/>
      <c r="E167" s="229"/>
      <c r="F167" s="229"/>
      <c r="G167" s="229"/>
      <c r="H167" s="229"/>
      <c r="I167" s="229"/>
      <c r="J167" s="229"/>
      <c r="K167" s="230"/>
      <c r="L167" s="232" t="s">
        <v>42</v>
      </c>
      <c r="M167" s="232"/>
      <c r="N167" s="232"/>
      <c r="O167" s="232" t="s">
        <v>44</v>
      </c>
      <c r="P167" s="232"/>
      <c r="Q167" s="232"/>
      <c r="R167" s="226" t="s">
        <v>31</v>
      </c>
    </row>
    <row r="168" spans="1:18" ht="42" customHeight="1">
      <c r="A168" s="109" t="s">
        <v>8</v>
      </c>
      <c r="B168" s="110" t="s">
        <v>0</v>
      </c>
      <c r="C168" s="110" t="s">
        <v>5</v>
      </c>
      <c r="D168" s="111" t="s">
        <v>6</v>
      </c>
      <c r="E168" s="111" t="s">
        <v>7</v>
      </c>
      <c r="F168" s="111" t="s">
        <v>9</v>
      </c>
      <c r="G168" s="111" t="s">
        <v>10</v>
      </c>
      <c r="H168" s="111" t="s">
        <v>40</v>
      </c>
      <c r="I168" s="111" t="s">
        <v>11</v>
      </c>
      <c r="J168" s="111" t="s">
        <v>12</v>
      </c>
      <c r="K168" s="109" t="s">
        <v>13</v>
      </c>
      <c r="L168" s="112" t="s">
        <v>14</v>
      </c>
      <c r="M168" s="109" t="s">
        <v>15</v>
      </c>
      <c r="N168" s="109" t="s">
        <v>4</v>
      </c>
      <c r="O168" s="112" t="s">
        <v>14</v>
      </c>
      <c r="P168" s="109" t="s">
        <v>15</v>
      </c>
      <c r="Q168" s="109" t="s">
        <v>4</v>
      </c>
      <c r="R168" s="227"/>
    </row>
    <row r="169" spans="1:18">
      <c r="A169" s="113">
        <v>1</v>
      </c>
      <c r="B169" s="114" t="s">
        <v>305</v>
      </c>
      <c r="C169" s="114" t="s">
        <v>427</v>
      </c>
      <c r="D169" s="114" t="s">
        <v>386</v>
      </c>
      <c r="E169" s="115" t="s">
        <v>428</v>
      </c>
      <c r="F169" s="115" t="s">
        <v>344</v>
      </c>
      <c r="G169" s="114" t="s">
        <v>345</v>
      </c>
      <c r="H169" s="114" t="s">
        <v>429</v>
      </c>
      <c r="I169" s="114" t="s">
        <v>430</v>
      </c>
      <c r="J169" s="114" t="s">
        <v>69</v>
      </c>
      <c r="K169" s="44">
        <v>3</v>
      </c>
      <c r="L169" s="13">
        <v>60</v>
      </c>
      <c r="M169" s="13">
        <v>170</v>
      </c>
      <c r="N169" s="13">
        <f>L169+M169</f>
        <v>230</v>
      </c>
      <c r="O169" s="13">
        <v>60</v>
      </c>
      <c r="P169" s="13">
        <v>170</v>
      </c>
      <c r="Q169" s="13">
        <f>O169+P169</f>
        <v>230</v>
      </c>
      <c r="R169" s="116" t="s">
        <v>217</v>
      </c>
    </row>
    <row r="170" spans="1:18">
      <c r="A170" s="113">
        <v>2</v>
      </c>
      <c r="B170" s="114" t="s">
        <v>305</v>
      </c>
      <c r="C170" s="114" t="s">
        <v>427</v>
      </c>
      <c r="D170" s="114" t="s">
        <v>431</v>
      </c>
      <c r="E170" s="115"/>
      <c r="F170" s="115" t="s">
        <v>344</v>
      </c>
      <c r="G170" s="114" t="s">
        <v>432</v>
      </c>
      <c r="H170" s="114" t="s">
        <v>433</v>
      </c>
      <c r="I170" s="114" t="s">
        <v>434</v>
      </c>
      <c r="J170" s="114" t="s">
        <v>69</v>
      </c>
      <c r="K170" s="44">
        <v>6</v>
      </c>
      <c r="L170" s="13">
        <v>121</v>
      </c>
      <c r="M170" s="13">
        <v>310</v>
      </c>
      <c r="N170" s="13">
        <f>L170+M170</f>
        <v>431</v>
      </c>
      <c r="O170" s="13">
        <v>121</v>
      </c>
      <c r="P170" s="13">
        <v>310</v>
      </c>
      <c r="Q170" s="13">
        <f>O170+P170</f>
        <v>431</v>
      </c>
      <c r="R170" s="116" t="s">
        <v>217</v>
      </c>
    </row>
    <row r="171" spans="1:18">
      <c r="A171" s="113">
        <v>3</v>
      </c>
      <c r="B171" s="114" t="s">
        <v>305</v>
      </c>
      <c r="C171" s="114" t="s">
        <v>146</v>
      </c>
      <c r="D171" s="114" t="s">
        <v>435</v>
      </c>
      <c r="E171" s="114" t="s">
        <v>295</v>
      </c>
      <c r="F171" s="115" t="s">
        <v>344</v>
      </c>
      <c r="G171" s="115" t="s">
        <v>436</v>
      </c>
      <c r="H171" s="114" t="s">
        <v>437</v>
      </c>
      <c r="I171" s="114" t="s">
        <v>438</v>
      </c>
      <c r="J171" s="114" t="s">
        <v>69</v>
      </c>
      <c r="K171" s="114">
        <v>10</v>
      </c>
      <c r="L171" s="13">
        <v>370</v>
      </c>
      <c r="M171" s="13">
        <v>952</v>
      </c>
      <c r="N171" s="13">
        <f t="shared" ref="N171:N191" si="38">L171+M171</f>
        <v>1322</v>
      </c>
      <c r="O171" s="13">
        <v>370</v>
      </c>
      <c r="P171" s="13">
        <v>952</v>
      </c>
      <c r="Q171" s="13">
        <f t="shared" ref="Q171:Q191" si="39">O171+P171</f>
        <v>1322</v>
      </c>
      <c r="R171" s="116" t="s">
        <v>217</v>
      </c>
    </row>
    <row r="172" spans="1:18">
      <c r="A172" s="113">
        <v>4</v>
      </c>
      <c r="B172" s="114" t="s">
        <v>305</v>
      </c>
      <c r="C172" s="114" t="s">
        <v>146</v>
      </c>
      <c r="D172" s="114" t="s">
        <v>355</v>
      </c>
      <c r="E172" s="114" t="s">
        <v>439</v>
      </c>
      <c r="F172" s="115" t="s">
        <v>344</v>
      </c>
      <c r="G172" s="114" t="s">
        <v>345</v>
      </c>
      <c r="H172" s="114" t="s">
        <v>440</v>
      </c>
      <c r="I172" s="114" t="s">
        <v>441</v>
      </c>
      <c r="J172" s="114" t="s">
        <v>69</v>
      </c>
      <c r="K172" s="114">
        <v>6</v>
      </c>
      <c r="L172" s="13">
        <v>3979</v>
      </c>
      <c r="M172" s="13">
        <v>10232</v>
      </c>
      <c r="N172" s="13">
        <f t="shared" si="38"/>
        <v>14211</v>
      </c>
      <c r="O172" s="13">
        <v>3979</v>
      </c>
      <c r="P172" s="13">
        <v>10232</v>
      </c>
      <c r="Q172" s="13">
        <f t="shared" si="39"/>
        <v>14211</v>
      </c>
      <c r="R172" s="116" t="s">
        <v>217</v>
      </c>
    </row>
    <row r="173" spans="1:18">
      <c r="A173" s="113">
        <v>5</v>
      </c>
      <c r="B173" s="114" t="s">
        <v>305</v>
      </c>
      <c r="C173" s="114" t="s">
        <v>442</v>
      </c>
      <c r="D173" s="114" t="s">
        <v>372</v>
      </c>
      <c r="E173" s="114"/>
      <c r="F173" s="115" t="s">
        <v>344</v>
      </c>
      <c r="G173" s="114" t="s">
        <v>345</v>
      </c>
      <c r="H173" s="114" t="s">
        <v>443</v>
      </c>
      <c r="I173" s="114" t="s">
        <v>444</v>
      </c>
      <c r="J173" s="114" t="s">
        <v>69</v>
      </c>
      <c r="K173" s="114">
        <v>13</v>
      </c>
      <c r="L173" s="13">
        <v>4511</v>
      </c>
      <c r="M173" s="13">
        <v>11598</v>
      </c>
      <c r="N173" s="13">
        <f t="shared" si="38"/>
        <v>16109</v>
      </c>
      <c r="O173" s="13">
        <v>4511</v>
      </c>
      <c r="P173" s="13">
        <v>11598</v>
      </c>
      <c r="Q173" s="13">
        <f t="shared" si="39"/>
        <v>16109</v>
      </c>
      <c r="R173" s="116" t="s">
        <v>217</v>
      </c>
    </row>
    <row r="174" spans="1:18">
      <c r="A174" s="113">
        <v>6</v>
      </c>
      <c r="B174" s="114" t="s">
        <v>305</v>
      </c>
      <c r="C174" s="114" t="s">
        <v>442</v>
      </c>
      <c r="D174" s="114" t="s">
        <v>359</v>
      </c>
      <c r="E174" s="114">
        <v>2</v>
      </c>
      <c r="F174" s="115" t="s">
        <v>360</v>
      </c>
      <c r="G174" s="114" t="s">
        <v>345</v>
      </c>
      <c r="H174" s="114" t="s">
        <v>445</v>
      </c>
      <c r="I174" s="114" t="s">
        <v>446</v>
      </c>
      <c r="J174" s="114" t="s">
        <v>69</v>
      </c>
      <c r="K174" s="114">
        <v>13</v>
      </c>
      <c r="L174" s="13">
        <v>1733</v>
      </c>
      <c r="M174" s="13">
        <v>4455</v>
      </c>
      <c r="N174" s="13">
        <f t="shared" si="38"/>
        <v>6188</v>
      </c>
      <c r="O174" s="13">
        <v>1733</v>
      </c>
      <c r="P174" s="13">
        <v>4455</v>
      </c>
      <c r="Q174" s="13">
        <f t="shared" si="39"/>
        <v>6188</v>
      </c>
      <c r="R174" s="116" t="s">
        <v>217</v>
      </c>
    </row>
    <row r="175" spans="1:18">
      <c r="A175" s="113">
        <v>7</v>
      </c>
      <c r="B175" s="114" t="s">
        <v>305</v>
      </c>
      <c r="C175" s="114" t="s">
        <v>447</v>
      </c>
      <c r="D175" s="114" t="s">
        <v>448</v>
      </c>
      <c r="E175" s="114" t="s">
        <v>449</v>
      </c>
      <c r="F175" s="115" t="s">
        <v>344</v>
      </c>
      <c r="G175" s="114" t="s">
        <v>345</v>
      </c>
      <c r="H175" s="114" t="s">
        <v>450</v>
      </c>
      <c r="I175" s="114" t="s">
        <v>451</v>
      </c>
      <c r="J175" s="114" t="s">
        <v>69</v>
      </c>
      <c r="K175" s="114">
        <v>3</v>
      </c>
      <c r="L175" s="13">
        <v>16</v>
      </c>
      <c r="M175" s="13">
        <v>41</v>
      </c>
      <c r="N175" s="13">
        <f t="shared" si="38"/>
        <v>57</v>
      </c>
      <c r="O175" s="13">
        <v>16</v>
      </c>
      <c r="P175" s="13">
        <v>41</v>
      </c>
      <c r="Q175" s="13">
        <f t="shared" si="39"/>
        <v>57</v>
      </c>
      <c r="R175" s="116" t="s">
        <v>217</v>
      </c>
    </row>
    <row r="176" spans="1:18">
      <c r="A176" s="113">
        <v>8</v>
      </c>
      <c r="B176" s="114" t="s">
        <v>305</v>
      </c>
      <c r="C176" s="114" t="s">
        <v>452</v>
      </c>
      <c r="D176" s="114" t="s">
        <v>406</v>
      </c>
      <c r="E176" s="114"/>
      <c r="F176" s="115" t="s">
        <v>344</v>
      </c>
      <c r="G176" s="115" t="s">
        <v>345</v>
      </c>
      <c r="H176" s="114" t="s">
        <v>453</v>
      </c>
      <c r="I176" s="114" t="s">
        <v>454</v>
      </c>
      <c r="J176" s="114" t="s">
        <v>69</v>
      </c>
      <c r="K176" s="114">
        <v>16</v>
      </c>
      <c r="L176" s="13">
        <v>1253</v>
      </c>
      <c r="M176" s="13">
        <v>3221</v>
      </c>
      <c r="N176" s="13">
        <f t="shared" si="38"/>
        <v>4474</v>
      </c>
      <c r="O176" s="13">
        <v>1253</v>
      </c>
      <c r="P176" s="13">
        <v>3221</v>
      </c>
      <c r="Q176" s="13">
        <f t="shared" si="39"/>
        <v>4474</v>
      </c>
      <c r="R176" s="116" t="s">
        <v>217</v>
      </c>
    </row>
    <row r="177" spans="1:18">
      <c r="A177" s="113">
        <v>9</v>
      </c>
      <c r="B177" s="114" t="s">
        <v>305</v>
      </c>
      <c r="C177" s="114" t="s">
        <v>452</v>
      </c>
      <c r="D177" s="114" t="s">
        <v>455</v>
      </c>
      <c r="E177" s="114"/>
      <c r="F177" s="115" t="s">
        <v>344</v>
      </c>
      <c r="G177" s="114" t="s">
        <v>345</v>
      </c>
      <c r="H177" s="114" t="s">
        <v>456</v>
      </c>
      <c r="I177" s="114" t="s">
        <v>457</v>
      </c>
      <c r="J177" s="114" t="s">
        <v>69</v>
      </c>
      <c r="K177" s="114">
        <v>10</v>
      </c>
      <c r="L177" s="13">
        <v>1261</v>
      </c>
      <c r="M177" s="13">
        <v>3243</v>
      </c>
      <c r="N177" s="13">
        <f t="shared" si="38"/>
        <v>4504</v>
      </c>
      <c r="O177" s="13">
        <v>1261</v>
      </c>
      <c r="P177" s="13">
        <v>3243</v>
      </c>
      <c r="Q177" s="13">
        <f t="shared" si="39"/>
        <v>4504</v>
      </c>
      <c r="R177" s="116" t="s">
        <v>217</v>
      </c>
    </row>
    <row r="178" spans="1:18">
      <c r="A178" s="113">
        <v>10</v>
      </c>
      <c r="B178" s="114" t="s">
        <v>305</v>
      </c>
      <c r="C178" s="114" t="s">
        <v>452</v>
      </c>
      <c r="D178" s="114" t="s">
        <v>413</v>
      </c>
      <c r="E178" s="114">
        <v>60</v>
      </c>
      <c r="F178" s="115" t="s">
        <v>344</v>
      </c>
      <c r="G178" s="114" t="s">
        <v>345</v>
      </c>
      <c r="H178" s="114" t="s">
        <v>458</v>
      </c>
      <c r="I178" s="114" t="s">
        <v>459</v>
      </c>
      <c r="J178" s="114" t="s">
        <v>69</v>
      </c>
      <c r="K178" s="114">
        <v>13</v>
      </c>
      <c r="L178" s="13">
        <v>14</v>
      </c>
      <c r="M178" s="13">
        <v>35</v>
      </c>
      <c r="N178" s="13">
        <f t="shared" si="38"/>
        <v>49</v>
      </c>
      <c r="O178" s="13">
        <v>14</v>
      </c>
      <c r="P178" s="13">
        <v>35</v>
      </c>
      <c r="Q178" s="13">
        <f t="shared" si="39"/>
        <v>49</v>
      </c>
      <c r="R178" s="116" t="s">
        <v>217</v>
      </c>
    </row>
    <row r="179" spans="1:18">
      <c r="A179" s="113">
        <v>11</v>
      </c>
      <c r="B179" s="114" t="s">
        <v>305</v>
      </c>
      <c r="C179" s="114" t="s">
        <v>442</v>
      </c>
      <c r="D179" s="114" t="s">
        <v>372</v>
      </c>
      <c r="E179" s="114"/>
      <c r="F179" s="115" t="s">
        <v>344</v>
      </c>
      <c r="G179" s="114" t="s">
        <v>345</v>
      </c>
      <c r="H179" s="114" t="s">
        <v>460</v>
      </c>
      <c r="I179" s="114" t="s">
        <v>461</v>
      </c>
      <c r="J179" s="114" t="s">
        <v>94</v>
      </c>
      <c r="K179" s="114">
        <v>0.6</v>
      </c>
      <c r="L179" s="13">
        <v>3931</v>
      </c>
      <c r="M179" s="13">
        <v>0</v>
      </c>
      <c r="N179" s="13">
        <f t="shared" si="38"/>
        <v>3931</v>
      </c>
      <c r="O179" s="13">
        <v>3931</v>
      </c>
      <c r="P179" s="13">
        <v>0</v>
      </c>
      <c r="Q179" s="13">
        <f t="shared" si="39"/>
        <v>3931</v>
      </c>
      <c r="R179" s="116" t="s">
        <v>217</v>
      </c>
    </row>
    <row r="180" spans="1:18">
      <c r="A180" s="113">
        <v>12</v>
      </c>
      <c r="B180" s="114" t="s">
        <v>305</v>
      </c>
      <c r="C180" s="114" t="s">
        <v>462</v>
      </c>
      <c r="D180" s="114" t="s">
        <v>463</v>
      </c>
      <c r="E180" s="114">
        <v>14</v>
      </c>
      <c r="F180" s="115" t="s">
        <v>360</v>
      </c>
      <c r="G180" s="114" t="s">
        <v>361</v>
      </c>
      <c r="H180" s="114" t="s">
        <v>464</v>
      </c>
      <c r="I180" s="114" t="s">
        <v>465</v>
      </c>
      <c r="J180" s="114" t="s">
        <v>69</v>
      </c>
      <c r="K180" s="114">
        <v>6</v>
      </c>
      <c r="L180" s="13">
        <v>1236</v>
      </c>
      <c r="M180" s="13">
        <v>3179</v>
      </c>
      <c r="N180" s="13">
        <f t="shared" si="38"/>
        <v>4415</v>
      </c>
      <c r="O180" s="13">
        <v>1236</v>
      </c>
      <c r="P180" s="13">
        <v>3179</v>
      </c>
      <c r="Q180" s="13">
        <f t="shared" si="39"/>
        <v>4415</v>
      </c>
      <c r="R180" s="116" t="s">
        <v>217</v>
      </c>
    </row>
    <row r="181" spans="1:18">
      <c r="A181" s="113">
        <v>13</v>
      </c>
      <c r="B181" s="114" t="s">
        <v>305</v>
      </c>
      <c r="C181" s="114" t="s">
        <v>462</v>
      </c>
      <c r="D181" s="114" t="s">
        <v>466</v>
      </c>
      <c r="E181" s="114"/>
      <c r="F181" s="115" t="s">
        <v>344</v>
      </c>
      <c r="G181" s="115" t="s">
        <v>345</v>
      </c>
      <c r="H181" s="114" t="s">
        <v>467</v>
      </c>
      <c r="I181" s="114" t="s">
        <v>468</v>
      </c>
      <c r="J181" s="114" t="s">
        <v>69</v>
      </c>
      <c r="K181" s="114">
        <v>6</v>
      </c>
      <c r="L181" s="13">
        <v>1632</v>
      </c>
      <c r="M181" s="13">
        <v>4198</v>
      </c>
      <c r="N181" s="13">
        <f t="shared" si="38"/>
        <v>5830</v>
      </c>
      <c r="O181" s="13">
        <v>1632</v>
      </c>
      <c r="P181" s="13">
        <v>4198</v>
      </c>
      <c r="Q181" s="13">
        <f t="shared" si="39"/>
        <v>5830</v>
      </c>
      <c r="R181" s="116" t="s">
        <v>217</v>
      </c>
    </row>
    <row r="182" spans="1:18">
      <c r="A182" s="113">
        <v>14</v>
      </c>
      <c r="B182" s="114" t="s">
        <v>305</v>
      </c>
      <c r="C182" s="114" t="s">
        <v>462</v>
      </c>
      <c r="D182" s="114" t="s">
        <v>392</v>
      </c>
      <c r="E182" s="114"/>
      <c r="F182" s="115" t="s">
        <v>344</v>
      </c>
      <c r="G182" s="114" t="s">
        <v>345</v>
      </c>
      <c r="H182" s="114" t="s">
        <v>469</v>
      </c>
      <c r="I182" s="114" t="s">
        <v>470</v>
      </c>
      <c r="J182" s="114" t="s">
        <v>69</v>
      </c>
      <c r="K182" s="114">
        <v>6</v>
      </c>
      <c r="L182" s="13">
        <v>133</v>
      </c>
      <c r="M182" s="13">
        <v>343</v>
      </c>
      <c r="N182" s="13">
        <f t="shared" si="38"/>
        <v>476</v>
      </c>
      <c r="O182" s="13">
        <v>133</v>
      </c>
      <c r="P182" s="13">
        <v>343</v>
      </c>
      <c r="Q182" s="13">
        <f t="shared" si="39"/>
        <v>476</v>
      </c>
      <c r="R182" s="116" t="s">
        <v>217</v>
      </c>
    </row>
    <row r="183" spans="1:18">
      <c r="A183" s="113">
        <v>15</v>
      </c>
      <c r="B183" s="114" t="s">
        <v>305</v>
      </c>
      <c r="C183" s="114" t="s">
        <v>462</v>
      </c>
      <c r="D183" s="114" t="s">
        <v>471</v>
      </c>
      <c r="E183" s="114">
        <v>24</v>
      </c>
      <c r="F183" s="115" t="s">
        <v>344</v>
      </c>
      <c r="G183" s="114" t="s">
        <v>345</v>
      </c>
      <c r="H183" s="114" t="s">
        <v>472</v>
      </c>
      <c r="I183" s="114" t="s">
        <v>473</v>
      </c>
      <c r="J183" s="114" t="s">
        <v>69</v>
      </c>
      <c r="K183" s="114">
        <v>6</v>
      </c>
      <c r="L183" s="13">
        <v>767</v>
      </c>
      <c r="M183" s="13">
        <v>1971</v>
      </c>
      <c r="N183" s="13">
        <f t="shared" si="38"/>
        <v>2738</v>
      </c>
      <c r="O183" s="13">
        <v>767</v>
      </c>
      <c r="P183" s="13">
        <v>1971</v>
      </c>
      <c r="Q183" s="13">
        <f t="shared" si="39"/>
        <v>2738</v>
      </c>
      <c r="R183" s="116" t="s">
        <v>217</v>
      </c>
    </row>
    <row r="184" spans="1:18">
      <c r="A184" s="113">
        <v>16</v>
      </c>
      <c r="B184" s="114" t="s">
        <v>305</v>
      </c>
      <c r="C184" s="114" t="s">
        <v>462</v>
      </c>
      <c r="D184" s="114" t="s">
        <v>413</v>
      </c>
      <c r="E184" s="114">
        <v>60</v>
      </c>
      <c r="F184" s="115" t="s">
        <v>344</v>
      </c>
      <c r="G184" s="114" t="s">
        <v>345</v>
      </c>
      <c r="H184" s="114" t="s">
        <v>474</v>
      </c>
      <c r="I184" s="114" t="s">
        <v>475</v>
      </c>
      <c r="J184" s="114" t="s">
        <v>69</v>
      </c>
      <c r="K184" s="114">
        <v>10</v>
      </c>
      <c r="L184" s="13">
        <v>1446</v>
      </c>
      <c r="M184" s="13">
        <v>3719</v>
      </c>
      <c r="N184" s="13">
        <f t="shared" si="38"/>
        <v>5165</v>
      </c>
      <c r="O184" s="13">
        <v>1446</v>
      </c>
      <c r="P184" s="13">
        <v>3719</v>
      </c>
      <c r="Q184" s="13">
        <f t="shared" si="39"/>
        <v>5165</v>
      </c>
      <c r="R184" s="116" t="s">
        <v>217</v>
      </c>
    </row>
    <row r="185" spans="1:18">
      <c r="A185" s="113">
        <v>17</v>
      </c>
      <c r="B185" s="114" t="s">
        <v>305</v>
      </c>
      <c r="C185" s="114" t="s">
        <v>452</v>
      </c>
      <c r="D185" s="114" t="s">
        <v>342</v>
      </c>
      <c r="E185" s="114">
        <v>14</v>
      </c>
      <c r="F185" s="115" t="s">
        <v>344</v>
      </c>
      <c r="G185" s="114" t="s">
        <v>345</v>
      </c>
      <c r="H185" s="114" t="s">
        <v>476</v>
      </c>
      <c r="I185" s="114">
        <v>2903917</v>
      </c>
      <c r="J185" s="114" t="s">
        <v>69</v>
      </c>
      <c r="K185" s="114">
        <v>17</v>
      </c>
      <c r="L185" s="13">
        <v>13034</v>
      </c>
      <c r="M185" s="13">
        <v>33516</v>
      </c>
      <c r="N185" s="13">
        <f t="shared" si="38"/>
        <v>46550</v>
      </c>
      <c r="O185" s="13">
        <v>13034</v>
      </c>
      <c r="P185" s="13">
        <v>33516</v>
      </c>
      <c r="Q185" s="13">
        <f t="shared" si="39"/>
        <v>46550</v>
      </c>
      <c r="R185" s="116" t="s">
        <v>217</v>
      </c>
    </row>
    <row r="186" spans="1:18">
      <c r="A186" s="113">
        <v>18</v>
      </c>
      <c r="B186" s="114" t="s">
        <v>305</v>
      </c>
      <c r="C186" s="114" t="s">
        <v>452</v>
      </c>
      <c r="D186" s="114" t="s">
        <v>342</v>
      </c>
      <c r="E186" s="114">
        <v>12</v>
      </c>
      <c r="F186" s="115" t="s">
        <v>344</v>
      </c>
      <c r="G186" s="115" t="s">
        <v>345</v>
      </c>
      <c r="H186" s="114" t="s">
        <v>477</v>
      </c>
      <c r="I186" s="114">
        <v>12350354</v>
      </c>
      <c r="J186" s="114" t="s">
        <v>69</v>
      </c>
      <c r="K186" s="114">
        <v>6</v>
      </c>
      <c r="L186" s="13">
        <v>1798</v>
      </c>
      <c r="M186" s="13">
        <v>4625</v>
      </c>
      <c r="N186" s="13">
        <f t="shared" si="38"/>
        <v>6423</v>
      </c>
      <c r="O186" s="13">
        <v>1798</v>
      </c>
      <c r="P186" s="13">
        <v>4625</v>
      </c>
      <c r="Q186" s="13">
        <f t="shared" si="39"/>
        <v>6423</v>
      </c>
      <c r="R186" s="116" t="s">
        <v>217</v>
      </c>
    </row>
    <row r="187" spans="1:18">
      <c r="A187" s="113">
        <v>19</v>
      </c>
      <c r="B187" s="114" t="s">
        <v>305</v>
      </c>
      <c r="C187" s="114" t="s">
        <v>452</v>
      </c>
      <c r="D187" s="114" t="s">
        <v>466</v>
      </c>
      <c r="E187" s="114"/>
      <c r="F187" s="115" t="s">
        <v>360</v>
      </c>
      <c r="G187" s="114" t="s">
        <v>361</v>
      </c>
      <c r="H187" s="114" t="s">
        <v>478</v>
      </c>
      <c r="I187" s="114">
        <v>30674</v>
      </c>
      <c r="J187" s="114" t="s">
        <v>77</v>
      </c>
      <c r="K187" s="114">
        <v>5</v>
      </c>
      <c r="L187" s="13">
        <v>100</v>
      </c>
      <c r="M187" s="13">
        <v>0</v>
      </c>
      <c r="N187" s="13">
        <f t="shared" si="38"/>
        <v>100</v>
      </c>
      <c r="O187" s="13">
        <v>100</v>
      </c>
      <c r="P187" s="13">
        <v>0</v>
      </c>
      <c r="Q187" s="13">
        <f t="shared" si="39"/>
        <v>100</v>
      </c>
      <c r="R187" s="116" t="s">
        <v>217</v>
      </c>
    </row>
    <row r="188" spans="1:18">
      <c r="A188" s="113">
        <v>20</v>
      </c>
      <c r="B188" s="114" t="s">
        <v>305</v>
      </c>
      <c r="C188" s="114" t="s">
        <v>452</v>
      </c>
      <c r="D188" s="114" t="s">
        <v>389</v>
      </c>
      <c r="E188" s="114"/>
      <c r="F188" s="115" t="s">
        <v>344</v>
      </c>
      <c r="G188" s="114" t="s">
        <v>345</v>
      </c>
      <c r="H188" s="114" t="s">
        <v>479</v>
      </c>
      <c r="I188" s="114" t="s">
        <v>480</v>
      </c>
      <c r="J188" s="114" t="s">
        <v>77</v>
      </c>
      <c r="K188" s="114">
        <v>5</v>
      </c>
      <c r="L188" s="13">
        <v>100</v>
      </c>
      <c r="M188" s="13">
        <v>0</v>
      </c>
      <c r="N188" s="13">
        <f t="shared" si="38"/>
        <v>100</v>
      </c>
      <c r="O188" s="13">
        <v>100</v>
      </c>
      <c r="P188" s="13">
        <v>0</v>
      </c>
      <c r="Q188" s="13">
        <f t="shared" si="39"/>
        <v>100</v>
      </c>
      <c r="R188" s="116" t="s">
        <v>217</v>
      </c>
    </row>
    <row r="189" spans="1:18">
      <c r="A189" s="113">
        <v>21</v>
      </c>
      <c r="B189" s="114" t="s">
        <v>305</v>
      </c>
      <c r="C189" s="114" t="s">
        <v>452</v>
      </c>
      <c r="D189" s="114" t="s">
        <v>372</v>
      </c>
      <c r="E189" s="114" t="s">
        <v>449</v>
      </c>
      <c r="F189" s="115" t="s">
        <v>344</v>
      </c>
      <c r="G189" s="114" t="s">
        <v>345</v>
      </c>
      <c r="H189" s="114" t="s">
        <v>481</v>
      </c>
      <c r="I189" s="114" t="s">
        <v>482</v>
      </c>
      <c r="J189" s="114" t="s">
        <v>77</v>
      </c>
      <c r="K189" s="114">
        <v>5</v>
      </c>
      <c r="L189" s="13">
        <v>100</v>
      </c>
      <c r="M189" s="13">
        <v>0</v>
      </c>
      <c r="N189" s="13">
        <f t="shared" si="38"/>
        <v>100</v>
      </c>
      <c r="O189" s="13">
        <v>100</v>
      </c>
      <c r="P189" s="13">
        <v>0</v>
      </c>
      <c r="Q189" s="13">
        <f t="shared" si="39"/>
        <v>100</v>
      </c>
      <c r="R189" s="116" t="s">
        <v>217</v>
      </c>
    </row>
    <row r="190" spans="1:18">
      <c r="A190" s="113">
        <v>22</v>
      </c>
      <c r="B190" s="114" t="s">
        <v>305</v>
      </c>
      <c r="C190" s="114" t="s">
        <v>462</v>
      </c>
      <c r="D190" s="114" t="s">
        <v>471</v>
      </c>
      <c r="E190" s="114">
        <v>24</v>
      </c>
      <c r="F190" s="115" t="s">
        <v>344</v>
      </c>
      <c r="G190" s="114" t="s">
        <v>345</v>
      </c>
      <c r="H190" s="114" t="s">
        <v>483</v>
      </c>
      <c r="I190" s="114">
        <v>9926096</v>
      </c>
      <c r="J190" s="114" t="s">
        <v>77</v>
      </c>
      <c r="K190" s="114">
        <v>5</v>
      </c>
      <c r="L190" s="13">
        <v>200</v>
      </c>
      <c r="M190" s="13">
        <v>0</v>
      </c>
      <c r="N190" s="13">
        <f t="shared" si="38"/>
        <v>200</v>
      </c>
      <c r="O190" s="13">
        <v>200</v>
      </c>
      <c r="P190" s="13">
        <v>0</v>
      </c>
      <c r="Q190" s="13">
        <f t="shared" si="39"/>
        <v>200</v>
      </c>
      <c r="R190" s="116" t="s">
        <v>217</v>
      </c>
    </row>
    <row r="191" spans="1:18">
      <c r="A191" s="113">
        <v>23</v>
      </c>
      <c r="B191" s="114" t="s">
        <v>305</v>
      </c>
      <c r="C191" s="114" t="s">
        <v>282</v>
      </c>
      <c r="D191" s="114" t="s">
        <v>342</v>
      </c>
      <c r="E191" s="114"/>
      <c r="F191" s="115" t="s">
        <v>344</v>
      </c>
      <c r="G191" s="114" t="s">
        <v>345</v>
      </c>
      <c r="H191" s="114" t="s">
        <v>484</v>
      </c>
      <c r="I191" s="114">
        <v>26753821</v>
      </c>
      <c r="J191" s="114" t="s">
        <v>77</v>
      </c>
      <c r="K191" s="114">
        <v>4</v>
      </c>
      <c r="L191" s="13">
        <v>6214</v>
      </c>
      <c r="M191" s="13">
        <v>0</v>
      </c>
      <c r="N191" s="13">
        <f t="shared" si="38"/>
        <v>6214</v>
      </c>
      <c r="O191" s="13">
        <v>6214</v>
      </c>
      <c r="P191" s="13">
        <v>0</v>
      </c>
      <c r="Q191" s="13">
        <f t="shared" si="39"/>
        <v>6214</v>
      </c>
      <c r="R191" s="116" t="s">
        <v>217</v>
      </c>
    </row>
    <row r="192" spans="1:18">
      <c r="A192" s="113">
        <v>24</v>
      </c>
      <c r="B192" s="114" t="s">
        <v>305</v>
      </c>
      <c r="C192" s="114" t="s">
        <v>485</v>
      </c>
      <c r="D192" s="114" t="s">
        <v>486</v>
      </c>
      <c r="E192" s="115" t="s">
        <v>21</v>
      </c>
      <c r="F192" s="115" t="s">
        <v>344</v>
      </c>
      <c r="G192" s="114" t="s">
        <v>345</v>
      </c>
      <c r="H192" s="114" t="s">
        <v>487</v>
      </c>
      <c r="I192" s="114" t="s">
        <v>488</v>
      </c>
      <c r="J192" s="114" t="s">
        <v>69</v>
      </c>
      <c r="K192" s="44">
        <v>16</v>
      </c>
      <c r="L192" s="13">
        <v>140</v>
      </c>
      <c r="M192" s="13">
        <v>360</v>
      </c>
      <c r="N192" s="13">
        <f>L192+M192</f>
        <v>500</v>
      </c>
      <c r="O192" s="13">
        <v>140</v>
      </c>
      <c r="P192" s="13">
        <v>360</v>
      </c>
      <c r="Q192" s="13">
        <f>O192+P192</f>
        <v>500</v>
      </c>
      <c r="R192" s="116" t="s">
        <v>217</v>
      </c>
    </row>
    <row r="193" spans="1:18">
      <c r="A193" s="113">
        <v>25</v>
      </c>
      <c r="B193" s="114" t="s">
        <v>305</v>
      </c>
      <c r="C193" s="114" t="s">
        <v>485</v>
      </c>
      <c r="D193" s="114" t="s">
        <v>455</v>
      </c>
      <c r="E193" s="115"/>
      <c r="F193" s="115" t="s">
        <v>344</v>
      </c>
      <c r="G193" s="114" t="s">
        <v>345</v>
      </c>
      <c r="H193" s="114" t="s">
        <v>489</v>
      </c>
      <c r="I193" s="114" t="s">
        <v>490</v>
      </c>
      <c r="J193" s="114" t="s">
        <v>491</v>
      </c>
      <c r="K193" s="44">
        <v>1.5</v>
      </c>
      <c r="L193" s="13">
        <v>11500</v>
      </c>
      <c r="M193" s="13">
        <v>0</v>
      </c>
      <c r="N193" s="13">
        <f>L193+M193</f>
        <v>11500</v>
      </c>
      <c r="O193" s="13">
        <v>11500</v>
      </c>
      <c r="P193" s="13">
        <v>0</v>
      </c>
      <c r="Q193" s="13">
        <f>O193+P193</f>
        <v>11500</v>
      </c>
      <c r="R193" s="116" t="s">
        <v>217</v>
      </c>
    </row>
    <row r="194" spans="1:18">
      <c r="A194" s="113">
        <v>26</v>
      </c>
      <c r="B194" s="114" t="s">
        <v>305</v>
      </c>
      <c r="C194" s="114" t="s">
        <v>485</v>
      </c>
      <c r="D194" s="114" t="s">
        <v>492</v>
      </c>
      <c r="E194" s="115"/>
      <c r="F194" s="115" t="s">
        <v>344</v>
      </c>
      <c r="G194" s="114" t="s">
        <v>345</v>
      </c>
      <c r="H194" s="114" t="s">
        <v>493</v>
      </c>
      <c r="I194" s="114" t="s">
        <v>490</v>
      </c>
      <c r="J194" s="114" t="s">
        <v>491</v>
      </c>
      <c r="K194" s="44">
        <v>0.7</v>
      </c>
      <c r="L194" s="13">
        <v>5370</v>
      </c>
      <c r="M194" s="13">
        <v>0</v>
      </c>
      <c r="N194" s="13">
        <f>L194+M194</f>
        <v>5370</v>
      </c>
      <c r="O194" s="13">
        <v>5370</v>
      </c>
      <c r="P194" s="13">
        <v>0</v>
      </c>
      <c r="Q194" s="13">
        <f>O194+P194</f>
        <v>5370</v>
      </c>
      <c r="R194" s="116" t="s">
        <v>217</v>
      </c>
    </row>
    <row r="195" spans="1:18">
      <c r="A195" s="242"/>
      <c r="B195" s="243"/>
      <c r="C195" s="243"/>
      <c r="D195" s="243"/>
      <c r="E195" s="243"/>
      <c r="F195" s="243"/>
      <c r="G195" s="243"/>
      <c r="H195" s="243"/>
      <c r="I195" s="243"/>
      <c r="J195" s="243"/>
      <c r="K195" s="244"/>
      <c r="L195" s="117">
        <f>SUM(L169:L194)</f>
        <v>61019</v>
      </c>
      <c r="M195" s="117">
        <f t="shared" ref="M195:Q195" si="40">SUM(M169:M194)</f>
        <v>86168</v>
      </c>
      <c r="N195" s="117">
        <f t="shared" si="40"/>
        <v>147187</v>
      </c>
      <c r="O195" s="117">
        <f t="shared" si="40"/>
        <v>61019</v>
      </c>
      <c r="P195" s="117">
        <f t="shared" si="40"/>
        <v>86168</v>
      </c>
      <c r="Q195" s="117">
        <f t="shared" si="40"/>
        <v>147187</v>
      </c>
    </row>
    <row r="196" spans="1:18" s="107" customFormat="1" ht="36" customHeight="1">
      <c r="A196" s="206"/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120"/>
      <c r="N196" s="120"/>
      <c r="O196" s="120"/>
      <c r="P196" s="120"/>
      <c r="Q196" s="120"/>
    </row>
    <row r="197" spans="1:18" ht="32.1" customHeight="1">
      <c r="A197" s="108" t="s">
        <v>74</v>
      </c>
      <c r="B197" s="228" t="s">
        <v>306</v>
      </c>
      <c r="C197" s="229"/>
      <c r="D197" s="229"/>
      <c r="E197" s="229"/>
      <c r="F197" s="229"/>
      <c r="G197" s="229"/>
      <c r="H197" s="229"/>
      <c r="I197" s="229"/>
      <c r="J197" s="229"/>
      <c r="K197" s="230"/>
      <c r="L197" s="232" t="s">
        <v>42</v>
      </c>
      <c r="M197" s="232"/>
      <c r="N197" s="232"/>
      <c r="O197" s="232" t="s">
        <v>44</v>
      </c>
      <c r="P197" s="232"/>
      <c r="Q197" s="232"/>
      <c r="R197" s="226" t="s">
        <v>31</v>
      </c>
    </row>
    <row r="198" spans="1:18" ht="42" customHeight="1">
      <c r="A198" s="109" t="s">
        <v>8</v>
      </c>
      <c r="B198" s="110" t="s">
        <v>0</v>
      </c>
      <c r="C198" s="110" t="s">
        <v>5</v>
      </c>
      <c r="D198" s="111" t="s">
        <v>6</v>
      </c>
      <c r="E198" s="111" t="s">
        <v>7</v>
      </c>
      <c r="F198" s="111" t="s">
        <v>9</v>
      </c>
      <c r="G198" s="111" t="s">
        <v>10</v>
      </c>
      <c r="H198" s="111" t="s">
        <v>40</v>
      </c>
      <c r="I198" s="111" t="s">
        <v>11</v>
      </c>
      <c r="J198" s="111" t="s">
        <v>12</v>
      </c>
      <c r="K198" s="109" t="s">
        <v>13</v>
      </c>
      <c r="L198" s="112" t="s">
        <v>14</v>
      </c>
      <c r="M198" s="109" t="s">
        <v>15</v>
      </c>
      <c r="N198" s="109" t="s">
        <v>4</v>
      </c>
      <c r="O198" s="112" t="s">
        <v>14</v>
      </c>
      <c r="P198" s="109" t="s">
        <v>15</v>
      </c>
      <c r="Q198" s="109" t="s">
        <v>4</v>
      </c>
      <c r="R198" s="227"/>
    </row>
    <row r="199" spans="1:18">
      <c r="A199" s="113">
        <v>1</v>
      </c>
      <c r="B199" s="114" t="s">
        <v>306</v>
      </c>
      <c r="C199" s="114" t="s">
        <v>376</v>
      </c>
      <c r="D199" s="114" t="s">
        <v>377</v>
      </c>
      <c r="E199" s="114"/>
      <c r="F199" s="115" t="s">
        <v>360</v>
      </c>
      <c r="G199" s="115" t="s">
        <v>361</v>
      </c>
      <c r="H199" s="114" t="s">
        <v>378</v>
      </c>
      <c r="I199" s="114" t="s">
        <v>379</v>
      </c>
      <c r="J199" s="114" t="s">
        <v>69</v>
      </c>
      <c r="K199" s="114">
        <v>20</v>
      </c>
      <c r="L199" s="13">
        <v>6870</v>
      </c>
      <c r="M199" s="13">
        <v>16819</v>
      </c>
      <c r="N199" s="13">
        <f>L199+M199</f>
        <v>23689</v>
      </c>
      <c r="O199" s="13">
        <v>6870</v>
      </c>
      <c r="P199" s="13">
        <v>16819</v>
      </c>
      <c r="Q199" s="13">
        <f>O199+P199</f>
        <v>23689</v>
      </c>
      <c r="R199" s="116" t="s">
        <v>217</v>
      </c>
    </row>
    <row r="200" spans="1:18">
      <c r="A200" s="113">
        <v>2</v>
      </c>
      <c r="B200" s="114" t="s">
        <v>306</v>
      </c>
      <c r="C200" s="114" t="s">
        <v>376</v>
      </c>
      <c r="D200" s="114" t="s">
        <v>380</v>
      </c>
      <c r="E200" s="114">
        <v>2</v>
      </c>
      <c r="F200" s="115" t="s">
        <v>344</v>
      </c>
      <c r="G200" s="114" t="s">
        <v>345</v>
      </c>
      <c r="H200" s="114" t="s">
        <v>381</v>
      </c>
      <c r="I200" s="114" t="s">
        <v>382</v>
      </c>
      <c r="J200" s="114" t="s">
        <v>69</v>
      </c>
      <c r="K200" s="114">
        <v>20</v>
      </c>
      <c r="L200" s="13">
        <v>16219</v>
      </c>
      <c r="M200" s="13">
        <v>39709</v>
      </c>
      <c r="N200" s="13">
        <f t="shared" ref="N200:N211" si="41">L200+M200</f>
        <v>55928</v>
      </c>
      <c r="O200" s="13">
        <v>16219</v>
      </c>
      <c r="P200" s="13">
        <v>39709</v>
      </c>
      <c r="Q200" s="13">
        <f t="shared" ref="Q200:Q211" si="42">O200+P200</f>
        <v>55928</v>
      </c>
      <c r="R200" s="116" t="s">
        <v>217</v>
      </c>
    </row>
    <row r="201" spans="1:18">
      <c r="A201" s="113">
        <v>3</v>
      </c>
      <c r="B201" s="114" t="s">
        <v>306</v>
      </c>
      <c r="C201" s="114" t="s">
        <v>376</v>
      </c>
      <c r="D201" s="114" t="s">
        <v>342</v>
      </c>
      <c r="E201" s="114" t="s">
        <v>383</v>
      </c>
      <c r="F201" s="115" t="s">
        <v>344</v>
      </c>
      <c r="G201" s="114" t="s">
        <v>345</v>
      </c>
      <c r="H201" s="114" t="s">
        <v>384</v>
      </c>
      <c r="I201" s="114" t="s">
        <v>385</v>
      </c>
      <c r="J201" s="114" t="s">
        <v>69</v>
      </c>
      <c r="K201" s="114">
        <v>1</v>
      </c>
      <c r="L201" s="13">
        <v>49</v>
      </c>
      <c r="M201" s="13">
        <v>121</v>
      </c>
      <c r="N201" s="13">
        <f t="shared" si="41"/>
        <v>170</v>
      </c>
      <c r="O201" s="13">
        <v>49</v>
      </c>
      <c r="P201" s="13">
        <v>121</v>
      </c>
      <c r="Q201" s="13">
        <f t="shared" si="42"/>
        <v>170</v>
      </c>
      <c r="R201" s="116" t="s">
        <v>217</v>
      </c>
    </row>
    <row r="202" spans="1:18">
      <c r="A202" s="113">
        <v>4</v>
      </c>
      <c r="B202" s="114" t="s">
        <v>306</v>
      </c>
      <c r="C202" s="114" t="s">
        <v>376</v>
      </c>
      <c r="D202" s="114" t="s">
        <v>386</v>
      </c>
      <c r="E202" s="114"/>
      <c r="F202" s="115" t="s">
        <v>344</v>
      </c>
      <c r="G202" s="115" t="s">
        <v>345</v>
      </c>
      <c r="H202" s="114" t="s">
        <v>387</v>
      </c>
      <c r="I202" s="114" t="s">
        <v>388</v>
      </c>
      <c r="J202" s="114" t="s">
        <v>69</v>
      </c>
      <c r="K202" s="114">
        <v>10</v>
      </c>
      <c r="L202" s="13">
        <v>1867</v>
      </c>
      <c r="M202" s="13">
        <v>4570</v>
      </c>
      <c r="N202" s="13">
        <f>L202+M202</f>
        <v>6437</v>
      </c>
      <c r="O202" s="13">
        <v>1867</v>
      </c>
      <c r="P202" s="13">
        <v>4570</v>
      </c>
      <c r="Q202" s="13">
        <f>O202+P202</f>
        <v>6437</v>
      </c>
      <c r="R202" s="116" t="s">
        <v>217</v>
      </c>
    </row>
    <row r="203" spans="1:18">
      <c r="A203" s="113">
        <v>5</v>
      </c>
      <c r="B203" s="114" t="s">
        <v>306</v>
      </c>
      <c r="C203" s="114" t="s">
        <v>376</v>
      </c>
      <c r="D203" s="114" t="s">
        <v>389</v>
      </c>
      <c r="E203" s="114"/>
      <c r="F203" s="115" t="s">
        <v>344</v>
      </c>
      <c r="G203" s="114" t="s">
        <v>345</v>
      </c>
      <c r="H203" s="114" t="s">
        <v>390</v>
      </c>
      <c r="I203" s="114" t="s">
        <v>391</v>
      </c>
      <c r="J203" s="114" t="s">
        <v>69</v>
      </c>
      <c r="K203" s="114">
        <v>5</v>
      </c>
      <c r="L203" s="13">
        <v>4674</v>
      </c>
      <c r="M203" s="13">
        <v>11444</v>
      </c>
      <c r="N203" s="13">
        <f t="shared" ref="N203:N207" si="43">L203+M203</f>
        <v>16118</v>
      </c>
      <c r="O203" s="13">
        <v>4674</v>
      </c>
      <c r="P203" s="13">
        <v>11444</v>
      </c>
      <c r="Q203" s="13">
        <f t="shared" ref="Q203:Q207" si="44">O203+P203</f>
        <v>16118</v>
      </c>
      <c r="R203" s="116" t="s">
        <v>217</v>
      </c>
    </row>
    <row r="204" spans="1:18">
      <c r="A204" s="113">
        <v>6</v>
      </c>
      <c r="B204" s="114" t="s">
        <v>306</v>
      </c>
      <c r="C204" s="114" t="s">
        <v>376</v>
      </c>
      <c r="D204" s="114" t="s">
        <v>392</v>
      </c>
      <c r="E204" s="114" t="s">
        <v>393</v>
      </c>
      <c r="F204" s="115" t="s">
        <v>344</v>
      </c>
      <c r="G204" s="114" t="s">
        <v>345</v>
      </c>
      <c r="H204" s="114" t="s">
        <v>394</v>
      </c>
      <c r="I204" s="114" t="s">
        <v>395</v>
      </c>
      <c r="J204" s="114" t="s">
        <v>69</v>
      </c>
      <c r="K204" s="114">
        <v>28</v>
      </c>
      <c r="L204" s="13">
        <v>10372</v>
      </c>
      <c r="M204" s="13">
        <v>25393</v>
      </c>
      <c r="N204" s="13">
        <f t="shared" si="43"/>
        <v>35765</v>
      </c>
      <c r="O204" s="13">
        <v>10372</v>
      </c>
      <c r="P204" s="13">
        <v>25393</v>
      </c>
      <c r="Q204" s="13">
        <f t="shared" si="44"/>
        <v>35765</v>
      </c>
      <c r="R204" s="116" t="s">
        <v>217</v>
      </c>
    </row>
    <row r="205" spans="1:18">
      <c r="A205" s="113">
        <v>7</v>
      </c>
      <c r="B205" s="114" t="s">
        <v>306</v>
      </c>
      <c r="C205" s="114" t="s">
        <v>376</v>
      </c>
      <c r="D205" s="114" t="s">
        <v>283</v>
      </c>
      <c r="E205" s="114">
        <v>5</v>
      </c>
      <c r="F205" s="115" t="s">
        <v>360</v>
      </c>
      <c r="G205" s="114" t="s">
        <v>361</v>
      </c>
      <c r="H205" s="114" t="s">
        <v>396</v>
      </c>
      <c r="I205" s="114" t="s">
        <v>397</v>
      </c>
      <c r="J205" s="114" t="s">
        <v>69</v>
      </c>
      <c r="K205" s="114">
        <v>10</v>
      </c>
      <c r="L205" s="13">
        <v>2127</v>
      </c>
      <c r="M205" s="13">
        <v>5207</v>
      </c>
      <c r="N205" s="13">
        <f t="shared" si="43"/>
        <v>7334</v>
      </c>
      <c r="O205" s="13">
        <v>2127</v>
      </c>
      <c r="P205" s="13">
        <v>5207</v>
      </c>
      <c r="Q205" s="13">
        <f t="shared" si="44"/>
        <v>7334</v>
      </c>
      <c r="R205" s="116" t="s">
        <v>217</v>
      </c>
    </row>
    <row r="206" spans="1:18">
      <c r="A206" s="113">
        <v>8</v>
      </c>
      <c r="B206" s="114" t="s">
        <v>306</v>
      </c>
      <c r="C206" s="114" t="s">
        <v>398</v>
      </c>
      <c r="D206" s="114"/>
      <c r="E206" s="114"/>
      <c r="F206" s="115" t="s">
        <v>344</v>
      </c>
      <c r="G206" s="114" t="s">
        <v>345</v>
      </c>
      <c r="H206" s="114" t="s">
        <v>399</v>
      </c>
      <c r="I206" s="114" t="s">
        <v>400</v>
      </c>
      <c r="J206" s="114" t="s">
        <v>401</v>
      </c>
      <c r="K206" s="114">
        <v>70</v>
      </c>
      <c r="L206" s="13">
        <v>52143</v>
      </c>
      <c r="M206" s="13">
        <v>126660</v>
      </c>
      <c r="N206" s="13">
        <f t="shared" si="43"/>
        <v>178803</v>
      </c>
      <c r="O206" s="13">
        <v>52143</v>
      </c>
      <c r="P206" s="13">
        <v>126660</v>
      </c>
      <c r="Q206" s="13">
        <f t="shared" si="44"/>
        <v>178803</v>
      </c>
      <c r="R206" s="116" t="s">
        <v>217</v>
      </c>
    </row>
    <row r="207" spans="1:18">
      <c r="A207" s="113">
        <v>9</v>
      </c>
      <c r="B207" s="114" t="s">
        <v>306</v>
      </c>
      <c r="C207" s="114" t="s">
        <v>402</v>
      </c>
      <c r="D207" s="114" t="s">
        <v>342</v>
      </c>
      <c r="E207" s="114">
        <v>16</v>
      </c>
      <c r="F207" s="115" t="s">
        <v>344</v>
      </c>
      <c r="G207" s="114" t="s">
        <v>345</v>
      </c>
      <c r="H207" s="114" t="s">
        <v>403</v>
      </c>
      <c r="I207" s="114" t="s">
        <v>404</v>
      </c>
      <c r="J207" s="114" t="s">
        <v>69</v>
      </c>
      <c r="K207" s="114">
        <v>20</v>
      </c>
      <c r="L207" s="13">
        <v>2605</v>
      </c>
      <c r="M207" s="13">
        <v>6379</v>
      </c>
      <c r="N207" s="13">
        <f t="shared" si="43"/>
        <v>8984</v>
      </c>
      <c r="O207" s="13">
        <v>2605</v>
      </c>
      <c r="P207" s="13">
        <v>6379</v>
      </c>
      <c r="Q207" s="13">
        <f t="shared" si="44"/>
        <v>8984</v>
      </c>
      <c r="R207" s="116" t="s">
        <v>217</v>
      </c>
    </row>
    <row r="208" spans="1:18">
      <c r="A208" s="113">
        <v>10</v>
      </c>
      <c r="B208" s="114" t="s">
        <v>306</v>
      </c>
      <c r="C208" s="114" t="s">
        <v>405</v>
      </c>
      <c r="D208" s="114" t="s">
        <v>406</v>
      </c>
      <c r="E208" s="114"/>
      <c r="F208" s="115" t="s">
        <v>344</v>
      </c>
      <c r="G208" s="114" t="s">
        <v>345</v>
      </c>
      <c r="H208" s="114" t="s">
        <v>407</v>
      </c>
      <c r="I208" s="114" t="s">
        <v>408</v>
      </c>
      <c r="J208" s="114" t="s">
        <v>69</v>
      </c>
      <c r="K208" s="114">
        <v>1</v>
      </c>
      <c r="L208" s="13">
        <v>302</v>
      </c>
      <c r="M208" s="13">
        <v>741</v>
      </c>
      <c r="N208" s="13">
        <f t="shared" si="41"/>
        <v>1043</v>
      </c>
      <c r="O208" s="13">
        <v>302</v>
      </c>
      <c r="P208" s="13">
        <v>741</v>
      </c>
      <c r="Q208" s="13">
        <f t="shared" si="42"/>
        <v>1043</v>
      </c>
      <c r="R208" s="116" t="s">
        <v>217</v>
      </c>
    </row>
    <row r="209" spans="1:18">
      <c r="A209" s="113">
        <v>11</v>
      </c>
      <c r="B209" s="114" t="s">
        <v>306</v>
      </c>
      <c r="C209" s="114" t="s">
        <v>405</v>
      </c>
      <c r="D209" s="114" t="s">
        <v>406</v>
      </c>
      <c r="E209" s="114"/>
      <c r="F209" s="115" t="s">
        <v>344</v>
      </c>
      <c r="G209" s="114" t="s">
        <v>345</v>
      </c>
      <c r="H209" s="114" t="s">
        <v>409</v>
      </c>
      <c r="I209" s="114" t="s">
        <v>410</v>
      </c>
      <c r="J209" s="114" t="s">
        <v>69</v>
      </c>
      <c r="K209" s="114">
        <v>1</v>
      </c>
      <c r="L209" s="13">
        <v>135</v>
      </c>
      <c r="M209" s="13">
        <v>331</v>
      </c>
      <c r="N209" s="13">
        <f t="shared" si="41"/>
        <v>466</v>
      </c>
      <c r="O209" s="13">
        <v>135</v>
      </c>
      <c r="P209" s="13">
        <v>331</v>
      </c>
      <c r="Q209" s="13">
        <f t="shared" si="42"/>
        <v>466</v>
      </c>
      <c r="R209" s="116" t="s">
        <v>217</v>
      </c>
    </row>
    <row r="210" spans="1:18">
      <c r="A210" s="113">
        <v>12</v>
      </c>
      <c r="B210" s="114" t="s">
        <v>306</v>
      </c>
      <c r="C210" s="114" t="s">
        <v>405</v>
      </c>
      <c r="D210" s="114" t="s">
        <v>406</v>
      </c>
      <c r="E210" s="114"/>
      <c r="F210" s="115" t="s">
        <v>344</v>
      </c>
      <c r="G210" s="114" t="s">
        <v>345</v>
      </c>
      <c r="H210" s="114" t="s">
        <v>411</v>
      </c>
      <c r="I210" s="114" t="s">
        <v>412</v>
      </c>
      <c r="J210" s="114" t="s">
        <v>69</v>
      </c>
      <c r="K210" s="114">
        <v>10</v>
      </c>
      <c r="L210" s="13">
        <v>537</v>
      </c>
      <c r="M210" s="13">
        <v>1316</v>
      </c>
      <c r="N210" s="13">
        <f t="shared" si="41"/>
        <v>1853</v>
      </c>
      <c r="O210" s="13">
        <v>537</v>
      </c>
      <c r="P210" s="13">
        <v>1316</v>
      </c>
      <c r="Q210" s="13">
        <f t="shared" si="42"/>
        <v>1853</v>
      </c>
      <c r="R210" s="116" t="s">
        <v>217</v>
      </c>
    </row>
    <row r="211" spans="1:18">
      <c r="A211" s="113">
        <v>13</v>
      </c>
      <c r="B211" s="114" t="s">
        <v>306</v>
      </c>
      <c r="C211" s="114" t="s">
        <v>405</v>
      </c>
      <c r="D211" s="114" t="s">
        <v>413</v>
      </c>
      <c r="E211" s="114">
        <v>44</v>
      </c>
      <c r="F211" s="115" t="s">
        <v>344</v>
      </c>
      <c r="G211" s="114" t="s">
        <v>345</v>
      </c>
      <c r="H211" s="114" t="s">
        <v>414</v>
      </c>
      <c r="I211" s="114" t="s">
        <v>415</v>
      </c>
      <c r="J211" s="114" t="s">
        <v>69</v>
      </c>
      <c r="K211" s="114">
        <v>10</v>
      </c>
      <c r="L211" s="13">
        <v>127</v>
      </c>
      <c r="M211" s="13">
        <v>310</v>
      </c>
      <c r="N211" s="13">
        <f t="shared" si="41"/>
        <v>437</v>
      </c>
      <c r="O211" s="13">
        <v>127</v>
      </c>
      <c r="P211" s="13">
        <v>310</v>
      </c>
      <c r="Q211" s="13">
        <f t="shared" si="42"/>
        <v>437</v>
      </c>
      <c r="R211" s="116" t="s">
        <v>217</v>
      </c>
    </row>
    <row r="212" spans="1:18">
      <c r="A212" s="113">
        <v>14</v>
      </c>
      <c r="B212" s="114" t="s">
        <v>306</v>
      </c>
      <c r="C212" s="114" t="s">
        <v>405</v>
      </c>
      <c r="D212" s="114" t="s">
        <v>413</v>
      </c>
      <c r="E212" s="114">
        <v>140</v>
      </c>
      <c r="F212" s="115" t="s">
        <v>344</v>
      </c>
      <c r="G212" s="115" t="s">
        <v>345</v>
      </c>
      <c r="H212" s="114" t="s">
        <v>416</v>
      </c>
      <c r="I212" s="114" t="s">
        <v>417</v>
      </c>
      <c r="J212" s="114" t="s">
        <v>69</v>
      </c>
      <c r="K212" s="114">
        <v>10</v>
      </c>
      <c r="L212" s="13">
        <v>1784</v>
      </c>
      <c r="M212" s="13">
        <v>4367</v>
      </c>
      <c r="N212" s="13">
        <f>L212+M212</f>
        <v>6151</v>
      </c>
      <c r="O212" s="13">
        <v>1784</v>
      </c>
      <c r="P212" s="13">
        <v>4367</v>
      </c>
      <c r="Q212" s="13">
        <f>O212+P212</f>
        <v>6151</v>
      </c>
      <c r="R212" s="116" t="s">
        <v>217</v>
      </c>
    </row>
    <row r="213" spans="1:18">
      <c r="A213" s="113">
        <v>15</v>
      </c>
      <c r="B213" s="114" t="s">
        <v>306</v>
      </c>
      <c r="C213" s="114" t="s">
        <v>418</v>
      </c>
      <c r="D213" s="114" t="s">
        <v>283</v>
      </c>
      <c r="E213" s="114" t="s">
        <v>92</v>
      </c>
      <c r="F213" s="115" t="s">
        <v>360</v>
      </c>
      <c r="G213" s="114" t="s">
        <v>361</v>
      </c>
      <c r="H213" s="114" t="s">
        <v>419</v>
      </c>
      <c r="I213" s="114" t="s">
        <v>420</v>
      </c>
      <c r="J213" s="114" t="s">
        <v>69</v>
      </c>
      <c r="K213" s="114">
        <v>16</v>
      </c>
      <c r="L213" s="13">
        <v>539</v>
      </c>
      <c r="M213" s="13">
        <v>1318</v>
      </c>
      <c r="N213" s="13">
        <f t="shared" ref="N213:N218" si="45">L213+M213</f>
        <v>1857</v>
      </c>
      <c r="O213" s="13">
        <v>539</v>
      </c>
      <c r="P213" s="13">
        <v>1318</v>
      </c>
      <c r="Q213" s="13">
        <f t="shared" ref="Q213:Q218" si="46">O213+P213</f>
        <v>1857</v>
      </c>
      <c r="R213" s="116" t="s">
        <v>217</v>
      </c>
    </row>
    <row r="214" spans="1:18">
      <c r="A214" s="113">
        <v>16</v>
      </c>
      <c r="B214" s="114" t="s">
        <v>306</v>
      </c>
      <c r="C214" s="114" t="s">
        <v>376</v>
      </c>
      <c r="D214" s="114" t="s">
        <v>342</v>
      </c>
      <c r="E214" s="114" t="s">
        <v>421</v>
      </c>
      <c r="F214" s="115" t="s">
        <v>344</v>
      </c>
      <c r="G214" s="114" t="s">
        <v>345</v>
      </c>
      <c r="H214" s="114" t="s">
        <v>422</v>
      </c>
      <c r="I214" s="114" t="s">
        <v>423</v>
      </c>
      <c r="J214" s="114" t="s">
        <v>77</v>
      </c>
      <c r="K214" s="114">
        <v>4</v>
      </c>
      <c r="L214" s="13">
        <v>319</v>
      </c>
      <c r="M214" s="13">
        <v>0</v>
      </c>
      <c r="N214" s="13">
        <f t="shared" si="45"/>
        <v>319</v>
      </c>
      <c r="O214" s="13">
        <v>319</v>
      </c>
      <c r="P214" s="13">
        <v>0</v>
      </c>
      <c r="Q214" s="13">
        <f t="shared" si="46"/>
        <v>319</v>
      </c>
      <c r="R214" s="116" t="s">
        <v>217</v>
      </c>
    </row>
    <row r="215" spans="1:18">
      <c r="A215" s="113">
        <v>17</v>
      </c>
      <c r="B215" s="114" t="s">
        <v>306</v>
      </c>
      <c r="C215" s="114" t="s">
        <v>376</v>
      </c>
      <c r="D215" s="114" t="s">
        <v>342</v>
      </c>
      <c r="E215" s="114" t="s">
        <v>421</v>
      </c>
      <c r="F215" s="115" t="s">
        <v>344</v>
      </c>
      <c r="G215" s="114" t="s">
        <v>345</v>
      </c>
      <c r="H215" s="114" t="s">
        <v>424</v>
      </c>
      <c r="I215" s="114">
        <v>26672191</v>
      </c>
      <c r="J215" s="114" t="s">
        <v>77</v>
      </c>
      <c r="K215" s="114">
        <v>4</v>
      </c>
      <c r="L215" s="13">
        <v>607</v>
      </c>
      <c r="M215" s="13">
        <v>0</v>
      </c>
      <c r="N215" s="13">
        <f t="shared" si="45"/>
        <v>607</v>
      </c>
      <c r="O215" s="13">
        <v>607</v>
      </c>
      <c r="P215" s="13">
        <v>0</v>
      </c>
      <c r="Q215" s="13">
        <f t="shared" si="46"/>
        <v>607</v>
      </c>
      <c r="R215" s="116" t="s">
        <v>217</v>
      </c>
    </row>
    <row r="216" spans="1:18">
      <c r="A216" s="113">
        <v>18</v>
      </c>
      <c r="B216" s="114" t="s">
        <v>306</v>
      </c>
      <c r="C216" s="114" t="s">
        <v>376</v>
      </c>
      <c r="D216" s="114" t="s">
        <v>283</v>
      </c>
      <c r="E216" s="114">
        <v>5</v>
      </c>
      <c r="F216" s="115" t="s">
        <v>360</v>
      </c>
      <c r="G216" s="114" t="s">
        <v>361</v>
      </c>
      <c r="H216" s="114" t="s">
        <v>425</v>
      </c>
      <c r="I216" s="114">
        <v>25974473</v>
      </c>
      <c r="J216" s="114" t="s">
        <v>77</v>
      </c>
      <c r="K216" s="114">
        <v>6</v>
      </c>
      <c r="L216" s="13">
        <v>160</v>
      </c>
      <c r="M216" s="13">
        <v>0</v>
      </c>
      <c r="N216" s="13">
        <f t="shared" si="45"/>
        <v>160</v>
      </c>
      <c r="O216" s="13">
        <v>160</v>
      </c>
      <c r="P216" s="13">
        <v>0</v>
      </c>
      <c r="Q216" s="13">
        <f t="shared" si="46"/>
        <v>160</v>
      </c>
      <c r="R216" s="116" t="s">
        <v>217</v>
      </c>
    </row>
    <row r="217" spans="1:18">
      <c r="A217" s="113">
        <v>19</v>
      </c>
      <c r="B217" s="114" t="s">
        <v>306</v>
      </c>
      <c r="C217" s="114" t="s">
        <v>376</v>
      </c>
      <c r="D217" s="114" t="s">
        <v>283</v>
      </c>
      <c r="E217" s="114">
        <v>5</v>
      </c>
      <c r="F217" s="115" t="s">
        <v>360</v>
      </c>
      <c r="G217" s="114" t="s">
        <v>361</v>
      </c>
      <c r="H217" s="114" t="s">
        <v>426</v>
      </c>
      <c r="I217" s="114">
        <v>19635758</v>
      </c>
      <c r="J217" s="114" t="s">
        <v>77</v>
      </c>
      <c r="K217" s="114">
        <v>6</v>
      </c>
      <c r="L217" s="13">
        <v>759</v>
      </c>
      <c r="M217" s="13">
        <v>0</v>
      </c>
      <c r="N217" s="13">
        <f t="shared" si="45"/>
        <v>759</v>
      </c>
      <c r="O217" s="13">
        <v>759</v>
      </c>
      <c r="P217" s="13">
        <v>0</v>
      </c>
      <c r="Q217" s="13">
        <f t="shared" si="46"/>
        <v>759</v>
      </c>
      <c r="R217" s="116" t="s">
        <v>217</v>
      </c>
    </row>
    <row r="218" spans="1:18">
      <c r="A218" s="113">
        <v>20</v>
      </c>
      <c r="B218" s="114" t="s">
        <v>306</v>
      </c>
      <c r="C218" s="114" t="s">
        <v>376</v>
      </c>
      <c r="D218" s="114" t="s">
        <v>283</v>
      </c>
      <c r="E218" s="114" t="s">
        <v>3933</v>
      </c>
      <c r="F218" s="115" t="s">
        <v>344</v>
      </c>
      <c r="G218" s="114" t="s">
        <v>361</v>
      </c>
      <c r="H218" s="114" t="s">
        <v>3932</v>
      </c>
      <c r="I218" s="114"/>
      <c r="J218" s="114" t="s">
        <v>94</v>
      </c>
      <c r="K218" s="114" t="s">
        <v>22</v>
      </c>
      <c r="L218" s="13">
        <v>1000</v>
      </c>
      <c r="M218" s="13">
        <v>0</v>
      </c>
      <c r="N218" s="13">
        <f t="shared" si="45"/>
        <v>1000</v>
      </c>
      <c r="O218" s="13">
        <v>1000</v>
      </c>
      <c r="P218" s="13">
        <v>0</v>
      </c>
      <c r="Q218" s="13">
        <f t="shared" si="46"/>
        <v>1000</v>
      </c>
      <c r="R218" s="116" t="s">
        <v>217</v>
      </c>
    </row>
    <row r="219" spans="1:18">
      <c r="A219" s="133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17">
        <f>SUM(L199:L218)</f>
        <v>103195</v>
      </c>
      <c r="M219" s="117">
        <f t="shared" ref="M219:Q219" si="47">SUM(M199:M218)</f>
        <v>244685</v>
      </c>
      <c r="N219" s="117">
        <f t="shared" si="47"/>
        <v>347880</v>
      </c>
      <c r="O219" s="117">
        <f t="shared" si="47"/>
        <v>103195</v>
      </c>
      <c r="P219" s="117">
        <f t="shared" si="47"/>
        <v>244685</v>
      </c>
      <c r="Q219" s="117">
        <f t="shared" si="47"/>
        <v>347880</v>
      </c>
    </row>
    <row r="220" spans="1:18" s="107" customFormat="1" ht="36" customHeight="1">
      <c r="A220" s="206"/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120"/>
      <c r="N220" s="120"/>
      <c r="O220" s="120"/>
      <c r="P220" s="120"/>
      <c r="Q220" s="120"/>
    </row>
    <row r="221" spans="1:18" ht="32.1" customHeight="1">
      <c r="A221" s="108" t="s">
        <v>197</v>
      </c>
      <c r="B221" s="228" t="s">
        <v>307</v>
      </c>
      <c r="C221" s="229"/>
      <c r="D221" s="229"/>
      <c r="E221" s="229"/>
      <c r="F221" s="229"/>
      <c r="G221" s="229"/>
      <c r="H221" s="229"/>
      <c r="I221" s="229"/>
      <c r="J221" s="229"/>
      <c r="K221" s="230"/>
      <c r="L221" s="232" t="s">
        <v>42</v>
      </c>
      <c r="M221" s="232"/>
      <c r="N221" s="232"/>
      <c r="O221" s="232" t="s">
        <v>44</v>
      </c>
      <c r="P221" s="232"/>
      <c r="Q221" s="232"/>
      <c r="R221" s="226" t="s">
        <v>31</v>
      </c>
    </row>
    <row r="222" spans="1:18" ht="42" customHeight="1">
      <c r="A222" s="109" t="s">
        <v>8</v>
      </c>
      <c r="B222" s="110" t="s">
        <v>0</v>
      </c>
      <c r="C222" s="110" t="s">
        <v>5</v>
      </c>
      <c r="D222" s="111" t="s">
        <v>6</v>
      </c>
      <c r="E222" s="111" t="s">
        <v>7</v>
      </c>
      <c r="F222" s="111" t="s">
        <v>9</v>
      </c>
      <c r="G222" s="111" t="s">
        <v>10</v>
      </c>
      <c r="H222" s="111" t="s">
        <v>40</v>
      </c>
      <c r="I222" s="111" t="s">
        <v>11</v>
      </c>
      <c r="J222" s="111" t="s">
        <v>12</v>
      </c>
      <c r="K222" s="109" t="s">
        <v>13</v>
      </c>
      <c r="L222" s="112" t="s">
        <v>14</v>
      </c>
      <c r="M222" s="109" t="s">
        <v>15</v>
      </c>
      <c r="N222" s="109" t="s">
        <v>4</v>
      </c>
      <c r="O222" s="112" t="s">
        <v>14</v>
      </c>
      <c r="P222" s="109" t="s">
        <v>15</v>
      </c>
      <c r="Q222" s="109" t="s">
        <v>4</v>
      </c>
      <c r="R222" s="227"/>
    </row>
    <row r="223" spans="1:18" ht="12.75" customHeight="1">
      <c r="A223" s="113">
        <v>1</v>
      </c>
      <c r="B223" s="114" t="s">
        <v>307</v>
      </c>
      <c r="C223" s="114" t="s">
        <v>341</v>
      </c>
      <c r="D223" s="114" t="s">
        <v>342</v>
      </c>
      <c r="E223" s="114" t="s">
        <v>343</v>
      </c>
      <c r="F223" s="115" t="s">
        <v>344</v>
      </c>
      <c r="G223" s="114" t="s">
        <v>345</v>
      </c>
      <c r="H223" s="135" t="s">
        <v>346</v>
      </c>
      <c r="I223" s="114" t="s">
        <v>347</v>
      </c>
      <c r="J223" s="114" t="s">
        <v>69</v>
      </c>
      <c r="K223" s="114">
        <v>31</v>
      </c>
      <c r="L223" s="13">
        <v>5319</v>
      </c>
      <c r="M223" s="13">
        <v>8011</v>
      </c>
      <c r="N223" s="13">
        <f t="shared" ref="N223:N224" si="48">L223+M223</f>
        <v>13330</v>
      </c>
      <c r="O223" s="13">
        <v>5319</v>
      </c>
      <c r="P223" s="13">
        <v>8011</v>
      </c>
      <c r="Q223" s="13">
        <f t="shared" ref="Q223:Q224" si="49">O223+P223</f>
        <v>13330</v>
      </c>
      <c r="R223" s="116" t="s">
        <v>217</v>
      </c>
    </row>
    <row r="224" spans="1:18">
      <c r="A224" s="113">
        <v>2</v>
      </c>
      <c r="B224" s="114" t="s">
        <v>307</v>
      </c>
      <c r="C224" s="114" t="s">
        <v>341</v>
      </c>
      <c r="D224" s="114" t="s">
        <v>342</v>
      </c>
      <c r="E224" s="114" t="s">
        <v>343</v>
      </c>
      <c r="F224" s="115" t="s">
        <v>344</v>
      </c>
      <c r="G224" s="114" t="s">
        <v>345</v>
      </c>
      <c r="H224" s="114" t="s">
        <v>375</v>
      </c>
      <c r="I224" s="114" t="s">
        <v>348</v>
      </c>
      <c r="J224" s="114" t="s">
        <v>69</v>
      </c>
      <c r="K224" s="114">
        <v>30</v>
      </c>
      <c r="L224" s="13">
        <v>12699</v>
      </c>
      <c r="M224" s="13">
        <v>27342</v>
      </c>
      <c r="N224" s="13">
        <f t="shared" si="48"/>
        <v>40041</v>
      </c>
      <c r="O224" s="13">
        <v>12699</v>
      </c>
      <c r="P224" s="13">
        <v>27342</v>
      </c>
      <c r="Q224" s="13">
        <f t="shared" si="49"/>
        <v>40041</v>
      </c>
      <c r="R224" s="116" t="s">
        <v>217</v>
      </c>
    </row>
    <row r="225" spans="1:18">
      <c r="A225" s="113">
        <v>3</v>
      </c>
      <c r="B225" s="114" t="s">
        <v>307</v>
      </c>
      <c r="C225" s="114" t="s">
        <v>349</v>
      </c>
      <c r="D225" s="114" t="s">
        <v>350</v>
      </c>
      <c r="E225" s="114">
        <v>4</v>
      </c>
      <c r="F225" s="115" t="s">
        <v>344</v>
      </c>
      <c r="G225" s="115" t="s">
        <v>351</v>
      </c>
      <c r="H225" s="114" t="s">
        <v>352</v>
      </c>
      <c r="I225" s="114" t="s">
        <v>353</v>
      </c>
      <c r="J225" s="114" t="s">
        <v>69</v>
      </c>
      <c r="K225" s="114">
        <v>24</v>
      </c>
      <c r="L225" s="13">
        <v>3296</v>
      </c>
      <c r="M225" s="13">
        <v>9887</v>
      </c>
      <c r="N225" s="13">
        <f>L225+M225</f>
        <v>13183</v>
      </c>
      <c r="O225" s="13">
        <v>3296</v>
      </c>
      <c r="P225" s="13">
        <v>9887</v>
      </c>
      <c r="Q225" s="13">
        <f>O225+P225</f>
        <v>13183</v>
      </c>
      <c r="R225" s="116" t="s">
        <v>217</v>
      </c>
    </row>
    <row r="226" spans="1:18" ht="12.75" customHeight="1">
      <c r="A226" s="113">
        <v>4</v>
      </c>
      <c r="B226" s="114" t="s">
        <v>307</v>
      </c>
      <c r="C226" s="114" t="s">
        <v>354</v>
      </c>
      <c r="D226" s="114" t="s">
        <v>355</v>
      </c>
      <c r="E226" s="114">
        <v>81</v>
      </c>
      <c r="F226" s="115" t="s">
        <v>344</v>
      </c>
      <c r="G226" s="114" t="s">
        <v>345</v>
      </c>
      <c r="H226" s="135" t="s">
        <v>356</v>
      </c>
      <c r="I226" s="114" t="s">
        <v>357</v>
      </c>
      <c r="J226" s="114" t="s">
        <v>69</v>
      </c>
      <c r="K226" s="114">
        <v>31</v>
      </c>
      <c r="L226" s="13">
        <v>8356</v>
      </c>
      <c r="M226" s="13">
        <v>19498</v>
      </c>
      <c r="N226" s="13">
        <f t="shared" ref="N226:N230" si="50">L226+M226</f>
        <v>27854</v>
      </c>
      <c r="O226" s="13">
        <v>8356</v>
      </c>
      <c r="P226" s="13">
        <v>19498</v>
      </c>
      <c r="Q226" s="13">
        <f t="shared" ref="Q226:Q230" si="51">O226+P226</f>
        <v>27854</v>
      </c>
      <c r="R226" s="116" t="s">
        <v>217</v>
      </c>
    </row>
    <row r="227" spans="1:18">
      <c r="A227" s="113">
        <v>5</v>
      </c>
      <c r="B227" s="114" t="s">
        <v>307</v>
      </c>
      <c r="C227" s="114" t="s">
        <v>358</v>
      </c>
      <c r="D227" s="114" t="s">
        <v>359</v>
      </c>
      <c r="E227" s="114">
        <v>2</v>
      </c>
      <c r="F227" s="115" t="s">
        <v>360</v>
      </c>
      <c r="G227" s="114" t="s">
        <v>361</v>
      </c>
      <c r="H227" s="135" t="s">
        <v>362</v>
      </c>
      <c r="I227" s="114" t="s">
        <v>363</v>
      </c>
      <c r="J227" s="114" t="s">
        <v>69</v>
      </c>
      <c r="K227" s="114">
        <v>31</v>
      </c>
      <c r="L227" s="13">
        <v>4489</v>
      </c>
      <c r="M227" s="13">
        <v>10500</v>
      </c>
      <c r="N227" s="13">
        <f t="shared" si="50"/>
        <v>14989</v>
      </c>
      <c r="O227" s="13">
        <v>4489</v>
      </c>
      <c r="P227" s="13">
        <v>10500</v>
      </c>
      <c r="Q227" s="13">
        <f t="shared" si="51"/>
        <v>14989</v>
      </c>
      <c r="R227" s="116" t="s">
        <v>217</v>
      </c>
    </row>
    <row r="228" spans="1:18">
      <c r="A228" s="113">
        <v>6</v>
      </c>
      <c r="B228" s="114" t="s">
        <v>307</v>
      </c>
      <c r="C228" s="114" t="s">
        <v>364</v>
      </c>
      <c r="D228" s="114" t="s">
        <v>359</v>
      </c>
      <c r="E228" s="114">
        <v>2</v>
      </c>
      <c r="F228" s="115" t="s">
        <v>360</v>
      </c>
      <c r="G228" s="114" t="s">
        <v>361</v>
      </c>
      <c r="H228" s="135" t="s">
        <v>365</v>
      </c>
      <c r="I228" s="114" t="s">
        <v>366</v>
      </c>
      <c r="J228" s="114" t="s">
        <v>69</v>
      </c>
      <c r="K228" s="114">
        <v>4</v>
      </c>
      <c r="L228" s="13">
        <v>133</v>
      </c>
      <c r="M228" s="13">
        <v>200</v>
      </c>
      <c r="N228" s="13">
        <f t="shared" si="50"/>
        <v>333</v>
      </c>
      <c r="O228" s="13">
        <v>133</v>
      </c>
      <c r="P228" s="13">
        <v>200</v>
      </c>
      <c r="Q228" s="13">
        <f t="shared" si="51"/>
        <v>333</v>
      </c>
      <c r="R228" s="116" t="s">
        <v>217</v>
      </c>
    </row>
    <row r="229" spans="1:18" ht="12.75" customHeight="1">
      <c r="A229" s="113">
        <v>7</v>
      </c>
      <c r="B229" s="114" t="s">
        <v>307</v>
      </c>
      <c r="C229" s="114" t="s">
        <v>367</v>
      </c>
      <c r="D229" s="114" t="s">
        <v>342</v>
      </c>
      <c r="E229" s="114" t="s">
        <v>368</v>
      </c>
      <c r="F229" s="115" t="s">
        <v>344</v>
      </c>
      <c r="G229" s="114" t="s">
        <v>345</v>
      </c>
      <c r="H229" s="135" t="s">
        <v>369</v>
      </c>
      <c r="I229" s="114" t="s">
        <v>370</v>
      </c>
      <c r="J229" s="114" t="s">
        <v>69</v>
      </c>
      <c r="K229" s="114">
        <v>31</v>
      </c>
      <c r="L229" s="13">
        <v>6861</v>
      </c>
      <c r="M229" s="13">
        <v>18550</v>
      </c>
      <c r="N229" s="13">
        <f t="shared" si="50"/>
        <v>25411</v>
      </c>
      <c r="O229" s="13">
        <v>6861</v>
      </c>
      <c r="P229" s="13">
        <v>18550</v>
      </c>
      <c r="Q229" s="13">
        <f t="shared" si="51"/>
        <v>25411</v>
      </c>
      <c r="R229" s="116" t="s">
        <v>217</v>
      </c>
    </row>
    <row r="230" spans="1:18">
      <c r="A230" s="113">
        <v>8</v>
      </c>
      <c r="B230" s="114" t="s">
        <v>307</v>
      </c>
      <c r="C230" s="114" t="s">
        <v>371</v>
      </c>
      <c r="D230" s="114" t="s">
        <v>372</v>
      </c>
      <c r="E230" s="114">
        <v>39</v>
      </c>
      <c r="F230" s="115" t="s">
        <v>344</v>
      </c>
      <c r="G230" s="114" t="s">
        <v>345</v>
      </c>
      <c r="H230" s="135" t="s">
        <v>373</v>
      </c>
      <c r="I230" s="114" t="s">
        <v>374</v>
      </c>
      <c r="J230" s="114" t="s">
        <v>69</v>
      </c>
      <c r="K230" s="114">
        <v>31</v>
      </c>
      <c r="L230" s="13">
        <v>2868</v>
      </c>
      <c r="M230" s="13">
        <v>6691</v>
      </c>
      <c r="N230" s="13">
        <f t="shared" si="50"/>
        <v>9559</v>
      </c>
      <c r="O230" s="13">
        <v>2868</v>
      </c>
      <c r="P230" s="13">
        <v>6691</v>
      </c>
      <c r="Q230" s="13">
        <f t="shared" si="51"/>
        <v>9559</v>
      </c>
      <c r="R230" s="116" t="s">
        <v>217</v>
      </c>
    </row>
    <row r="231" spans="1:18">
      <c r="A231" s="242"/>
      <c r="B231" s="243"/>
      <c r="C231" s="243"/>
      <c r="D231" s="243"/>
      <c r="E231" s="243"/>
      <c r="F231" s="243"/>
      <c r="G231" s="243"/>
      <c r="H231" s="243"/>
      <c r="I231" s="243"/>
      <c r="J231" s="243"/>
      <c r="K231" s="244"/>
      <c r="L231" s="117">
        <f>SUM(L223:L230)</f>
        <v>44021</v>
      </c>
      <c r="M231" s="117">
        <f t="shared" ref="M231:Q231" si="52">SUM(M223:M230)</f>
        <v>100679</v>
      </c>
      <c r="N231" s="117">
        <f t="shared" si="52"/>
        <v>144700</v>
      </c>
      <c r="O231" s="117">
        <f t="shared" si="52"/>
        <v>44021</v>
      </c>
      <c r="P231" s="117">
        <f t="shared" si="52"/>
        <v>100679</v>
      </c>
      <c r="Q231" s="117">
        <f t="shared" si="52"/>
        <v>144700</v>
      </c>
    </row>
    <row r="232" spans="1:18" s="107" customFormat="1" ht="36" customHeight="1">
      <c r="A232" s="206"/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120"/>
      <c r="N232" s="120"/>
      <c r="O232" s="120"/>
      <c r="P232" s="120"/>
      <c r="Q232" s="120"/>
    </row>
    <row r="233" spans="1:18" ht="32.1" customHeight="1">
      <c r="A233" s="108" t="s">
        <v>646</v>
      </c>
      <c r="B233" s="228" t="s">
        <v>308</v>
      </c>
      <c r="C233" s="229"/>
      <c r="D233" s="229"/>
      <c r="E233" s="229"/>
      <c r="F233" s="229"/>
      <c r="G233" s="229"/>
      <c r="H233" s="229"/>
      <c r="I233" s="229"/>
      <c r="J233" s="229"/>
      <c r="K233" s="230"/>
      <c r="L233" s="232" t="s">
        <v>42</v>
      </c>
      <c r="M233" s="232"/>
      <c r="N233" s="232"/>
      <c r="O233" s="232" t="s">
        <v>44</v>
      </c>
      <c r="P233" s="232"/>
      <c r="Q233" s="232"/>
      <c r="R233" s="226" t="s">
        <v>31</v>
      </c>
    </row>
    <row r="234" spans="1:18" ht="38.25" customHeight="1">
      <c r="A234" s="109" t="s">
        <v>8</v>
      </c>
      <c r="B234" s="110" t="s">
        <v>0</v>
      </c>
      <c r="C234" s="110" t="s">
        <v>5</v>
      </c>
      <c r="D234" s="111" t="s">
        <v>6</v>
      </c>
      <c r="E234" s="111" t="s">
        <v>7</v>
      </c>
      <c r="F234" s="111" t="s">
        <v>9</v>
      </c>
      <c r="G234" s="111" t="s">
        <v>10</v>
      </c>
      <c r="H234" s="111" t="s">
        <v>40</v>
      </c>
      <c r="I234" s="111" t="s">
        <v>11</v>
      </c>
      <c r="J234" s="111" t="s">
        <v>12</v>
      </c>
      <c r="K234" s="109" t="s">
        <v>13</v>
      </c>
      <c r="L234" s="112" t="s">
        <v>14</v>
      </c>
      <c r="M234" s="109" t="s">
        <v>15</v>
      </c>
      <c r="N234" s="109" t="s">
        <v>4</v>
      </c>
      <c r="O234" s="112" t="s">
        <v>14</v>
      </c>
      <c r="P234" s="109" t="s">
        <v>15</v>
      </c>
      <c r="Q234" s="109" t="s">
        <v>4</v>
      </c>
      <c r="R234" s="227"/>
    </row>
    <row r="235" spans="1:18" ht="12.75" customHeight="1">
      <c r="A235" s="113">
        <v>1</v>
      </c>
      <c r="B235" s="114" t="s">
        <v>309</v>
      </c>
      <c r="C235" s="114" t="s">
        <v>310</v>
      </c>
      <c r="D235" s="114" t="s">
        <v>311</v>
      </c>
      <c r="E235" s="114">
        <v>89</v>
      </c>
      <c r="F235" s="115" t="s">
        <v>312</v>
      </c>
      <c r="G235" s="115" t="s">
        <v>245</v>
      </c>
      <c r="H235" s="114" t="s">
        <v>313</v>
      </c>
      <c r="I235" s="114">
        <v>12684522008</v>
      </c>
      <c r="J235" s="114" t="s">
        <v>134</v>
      </c>
      <c r="K235" s="114">
        <v>209</v>
      </c>
      <c r="L235" s="13">
        <v>585500</v>
      </c>
      <c r="M235" s="13">
        <v>0</v>
      </c>
      <c r="N235" s="13">
        <f t="shared" ref="N235:N240" si="53">L235+M235</f>
        <v>585500</v>
      </c>
      <c r="O235" s="13">
        <v>585500</v>
      </c>
      <c r="P235" s="13">
        <v>0</v>
      </c>
      <c r="Q235" s="13">
        <f t="shared" ref="Q235:Q240" si="54">O235+P235</f>
        <v>585500</v>
      </c>
      <c r="R235" s="116" t="s">
        <v>279</v>
      </c>
    </row>
    <row r="236" spans="1:18" ht="12.75" customHeight="1">
      <c r="A236" s="113">
        <v>2</v>
      </c>
      <c r="B236" s="114" t="s">
        <v>309</v>
      </c>
      <c r="C236" s="114" t="s">
        <v>314</v>
      </c>
      <c r="D236" s="114" t="s">
        <v>311</v>
      </c>
      <c r="E236" s="114">
        <v>89</v>
      </c>
      <c r="F236" s="115" t="s">
        <v>312</v>
      </c>
      <c r="G236" s="115" t="s">
        <v>245</v>
      </c>
      <c r="H236" s="114" t="s">
        <v>315</v>
      </c>
      <c r="I236" s="114">
        <v>12700602008</v>
      </c>
      <c r="J236" s="114" t="s">
        <v>134</v>
      </c>
      <c r="K236" s="114">
        <v>111</v>
      </c>
      <c r="L236" s="13">
        <v>29359</v>
      </c>
      <c r="M236" s="13">
        <v>0</v>
      </c>
      <c r="N236" s="13">
        <f t="shared" si="53"/>
        <v>29359</v>
      </c>
      <c r="O236" s="13">
        <v>29359</v>
      </c>
      <c r="P236" s="13">
        <v>0</v>
      </c>
      <c r="Q236" s="13">
        <f t="shared" si="54"/>
        <v>29359</v>
      </c>
      <c r="R236" s="116" t="s">
        <v>279</v>
      </c>
    </row>
    <row r="237" spans="1:18" ht="12.75" customHeight="1">
      <c r="A237" s="113">
        <v>3</v>
      </c>
      <c r="B237" s="114" t="s">
        <v>309</v>
      </c>
      <c r="C237" s="114" t="s">
        <v>314</v>
      </c>
      <c r="D237" s="114" t="s">
        <v>311</v>
      </c>
      <c r="E237" s="114">
        <v>89</v>
      </c>
      <c r="F237" s="115" t="s">
        <v>312</v>
      </c>
      <c r="G237" s="115" t="s">
        <v>245</v>
      </c>
      <c r="H237" s="114" t="s">
        <v>316</v>
      </c>
      <c r="I237" s="114">
        <v>12700312008</v>
      </c>
      <c r="J237" s="114" t="s">
        <v>134</v>
      </c>
      <c r="K237" s="114">
        <v>100</v>
      </c>
      <c r="L237" s="13">
        <v>177821</v>
      </c>
      <c r="M237" s="13">
        <v>0</v>
      </c>
      <c r="N237" s="13">
        <f t="shared" si="53"/>
        <v>177821</v>
      </c>
      <c r="O237" s="13">
        <v>177821</v>
      </c>
      <c r="P237" s="13">
        <v>0</v>
      </c>
      <c r="Q237" s="13">
        <f t="shared" si="54"/>
        <v>177821</v>
      </c>
      <c r="R237" s="116" t="s">
        <v>279</v>
      </c>
    </row>
    <row r="238" spans="1:18" ht="12.75" customHeight="1">
      <c r="A238" s="113">
        <v>4</v>
      </c>
      <c r="B238" s="114" t="s">
        <v>309</v>
      </c>
      <c r="C238" s="114" t="s">
        <v>314</v>
      </c>
      <c r="D238" s="114" t="s">
        <v>317</v>
      </c>
      <c r="E238" s="114">
        <v>2</v>
      </c>
      <c r="F238" s="115" t="s">
        <v>318</v>
      </c>
      <c r="G238" s="115" t="s">
        <v>245</v>
      </c>
      <c r="H238" s="114" t="s">
        <v>319</v>
      </c>
      <c r="I238" s="114">
        <v>12035795</v>
      </c>
      <c r="J238" s="114" t="s">
        <v>94</v>
      </c>
      <c r="K238" s="114">
        <v>40</v>
      </c>
      <c r="L238" s="13">
        <v>52571</v>
      </c>
      <c r="M238" s="13">
        <v>0</v>
      </c>
      <c r="N238" s="13">
        <f t="shared" si="53"/>
        <v>52571</v>
      </c>
      <c r="O238" s="13">
        <v>52571</v>
      </c>
      <c r="P238" s="13">
        <v>0</v>
      </c>
      <c r="Q238" s="13">
        <f t="shared" si="54"/>
        <v>52571</v>
      </c>
      <c r="R238" s="116" t="s">
        <v>279</v>
      </c>
    </row>
    <row r="239" spans="1:18" ht="12.75" customHeight="1">
      <c r="A239" s="113">
        <v>5</v>
      </c>
      <c r="B239" s="114" t="s">
        <v>309</v>
      </c>
      <c r="C239" s="114" t="s">
        <v>314</v>
      </c>
      <c r="D239" s="114" t="s">
        <v>320</v>
      </c>
      <c r="E239" s="114" t="s">
        <v>321</v>
      </c>
      <c r="F239" s="115" t="s">
        <v>322</v>
      </c>
      <c r="G239" s="115" t="s">
        <v>245</v>
      </c>
      <c r="H239" s="114" t="s">
        <v>323</v>
      </c>
      <c r="I239" s="114">
        <v>12689812008</v>
      </c>
      <c r="J239" s="114" t="s">
        <v>134</v>
      </c>
      <c r="K239" s="114">
        <v>100</v>
      </c>
      <c r="L239" s="13">
        <v>150292</v>
      </c>
      <c r="M239" s="13">
        <v>0</v>
      </c>
      <c r="N239" s="13">
        <f t="shared" si="53"/>
        <v>150292</v>
      </c>
      <c r="O239" s="13">
        <v>150292</v>
      </c>
      <c r="P239" s="13">
        <v>0</v>
      </c>
      <c r="Q239" s="13">
        <f t="shared" si="54"/>
        <v>150292</v>
      </c>
      <c r="R239" s="116" t="s">
        <v>279</v>
      </c>
    </row>
    <row r="240" spans="1:18" ht="12.75" customHeight="1">
      <c r="A240" s="113">
        <v>6</v>
      </c>
      <c r="B240" s="114" t="s">
        <v>309</v>
      </c>
      <c r="C240" s="114" t="s">
        <v>314</v>
      </c>
      <c r="D240" s="114" t="s">
        <v>324</v>
      </c>
      <c r="E240" s="114">
        <v>5</v>
      </c>
      <c r="F240" s="115" t="s">
        <v>325</v>
      </c>
      <c r="G240" s="115" t="s">
        <v>245</v>
      </c>
      <c r="H240" s="114" t="s">
        <v>326</v>
      </c>
      <c r="I240" s="114">
        <v>12685622008</v>
      </c>
      <c r="J240" s="114" t="s">
        <v>134</v>
      </c>
      <c r="K240" s="114">
        <v>40</v>
      </c>
      <c r="L240" s="13">
        <v>71008</v>
      </c>
      <c r="M240" s="13">
        <v>0</v>
      </c>
      <c r="N240" s="13">
        <f t="shared" si="53"/>
        <v>71008</v>
      </c>
      <c r="O240" s="13">
        <v>71008</v>
      </c>
      <c r="P240" s="13">
        <v>0</v>
      </c>
      <c r="Q240" s="13">
        <f t="shared" si="54"/>
        <v>71008</v>
      </c>
      <c r="R240" s="116" t="s">
        <v>279</v>
      </c>
    </row>
    <row r="241" spans="1:18">
      <c r="A241" s="133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17">
        <f>SUM(L235:L240)</f>
        <v>1066551</v>
      </c>
      <c r="M241" s="117">
        <f t="shared" ref="M241:Q241" si="55">SUM(M235:M240)</f>
        <v>0</v>
      </c>
      <c r="N241" s="117">
        <f t="shared" si="55"/>
        <v>1066551</v>
      </c>
      <c r="O241" s="117">
        <f t="shared" si="55"/>
        <v>1066551</v>
      </c>
      <c r="P241" s="117">
        <f t="shared" si="55"/>
        <v>0</v>
      </c>
      <c r="Q241" s="117">
        <f t="shared" si="55"/>
        <v>1066551</v>
      </c>
    </row>
    <row r="242" spans="1:18" s="107" customFormat="1" ht="36" customHeight="1">
      <c r="A242" s="206"/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120"/>
      <c r="N242" s="120"/>
      <c r="O242" s="120"/>
      <c r="P242" s="120"/>
      <c r="Q242" s="120"/>
    </row>
    <row r="243" spans="1:18" ht="32.1" customHeight="1">
      <c r="A243" s="108" t="s">
        <v>1129</v>
      </c>
      <c r="B243" s="228" t="s">
        <v>327</v>
      </c>
      <c r="C243" s="229"/>
      <c r="D243" s="229"/>
      <c r="E243" s="229"/>
      <c r="F243" s="229"/>
      <c r="G243" s="229"/>
      <c r="H243" s="229"/>
      <c r="I243" s="229"/>
      <c r="J243" s="229"/>
      <c r="K243" s="230"/>
      <c r="L243" s="232" t="s">
        <v>42</v>
      </c>
      <c r="M243" s="232"/>
      <c r="N243" s="232"/>
      <c r="O243" s="232" t="s">
        <v>44</v>
      </c>
      <c r="P243" s="232"/>
      <c r="Q243" s="232"/>
      <c r="R243" s="226" t="s">
        <v>31</v>
      </c>
    </row>
    <row r="244" spans="1:18" ht="42" customHeight="1">
      <c r="A244" s="109" t="s">
        <v>8</v>
      </c>
      <c r="B244" s="110" t="s">
        <v>0</v>
      </c>
      <c r="C244" s="110" t="s">
        <v>5</v>
      </c>
      <c r="D244" s="111" t="s">
        <v>6</v>
      </c>
      <c r="E244" s="111" t="s">
        <v>7</v>
      </c>
      <c r="F244" s="111" t="s">
        <v>9</v>
      </c>
      <c r="G244" s="111" t="s">
        <v>10</v>
      </c>
      <c r="H244" s="111" t="s">
        <v>40</v>
      </c>
      <c r="I244" s="111" t="s">
        <v>11</v>
      </c>
      <c r="J244" s="111" t="s">
        <v>12</v>
      </c>
      <c r="K244" s="109" t="s">
        <v>13</v>
      </c>
      <c r="L244" s="112" t="s">
        <v>14</v>
      </c>
      <c r="M244" s="109" t="s">
        <v>15</v>
      </c>
      <c r="N244" s="109" t="s">
        <v>4</v>
      </c>
      <c r="O244" s="112" t="s">
        <v>14</v>
      </c>
      <c r="P244" s="109" t="s">
        <v>15</v>
      </c>
      <c r="Q244" s="109" t="s">
        <v>4</v>
      </c>
      <c r="R244" s="227"/>
    </row>
    <row r="245" spans="1:18">
      <c r="A245" s="113">
        <v>1</v>
      </c>
      <c r="B245" s="114" t="s">
        <v>327</v>
      </c>
      <c r="C245" s="114" t="s">
        <v>328</v>
      </c>
      <c r="D245" s="114" t="s">
        <v>329</v>
      </c>
      <c r="E245" s="114" t="s">
        <v>330</v>
      </c>
      <c r="F245" s="115" t="s">
        <v>331</v>
      </c>
      <c r="G245" s="115" t="s">
        <v>332</v>
      </c>
      <c r="H245" s="114" t="s">
        <v>333</v>
      </c>
      <c r="I245" s="114" t="s">
        <v>334</v>
      </c>
      <c r="J245" s="114" t="s">
        <v>69</v>
      </c>
      <c r="K245" s="114" t="s">
        <v>25</v>
      </c>
      <c r="L245" s="13">
        <v>1570</v>
      </c>
      <c r="M245" s="13">
        <v>4560</v>
      </c>
      <c r="N245" s="13">
        <f t="shared" ref="N245:N246" si="56">L245+M245</f>
        <v>6130</v>
      </c>
      <c r="O245" s="13">
        <v>1570</v>
      </c>
      <c r="P245" s="13">
        <v>4560</v>
      </c>
      <c r="Q245" s="13">
        <f>O245+P245</f>
        <v>6130</v>
      </c>
      <c r="R245" s="116" t="s">
        <v>217</v>
      </c>
    </row>
    <row r="246" spans="1:18">
      <c r="A246" s="113">
        <v>2</v>
      </c>
      <c r="B246" s="114" t="s">
        <v>327</v>
      </c>
      <c r="C246" s="114" t="s">
        <v>335</v>
      </c>
      <c r="D246" s="114" t="s">
        <v>336</v>
      </c>
      <c r="E246" s="114" t="s">
        <v>22</v>
      </c>
      <c r="F246" s="115" t="s">
        <v>337</v>
      </c>
      <c r="G246" s="115" t="s">
        <v>245</v>
      </c>
      <c r="H246" s="114" t="s">
        <v>338</v>
      </c>
      <c r="I246" s="114" t="s">
        <v>339</v>
      </c>
      <c r="J246" s="114" t="s">
        <v>134</v>
      </c>
      <c r="K246" s="114" t="s">
        <v>340</v>
      </c>
      <c r="L246" s="13">
        <v>62000</v>
      </c>
      <c r="M246" s="13">
        <v>0</v>
      </c>
      <c r="N246" s="13">
        <f t="shared" si="56"/>
        <v>62000</v>
      </c>
      <c r="O246" s="13">
        <v>62000</v>
      </c>
      <c r="P246" s="13">
        <v>0</v>
      </c>
      <c r="Q246" s="13">
        <f>O246+P246</f>
        <v>62000</v>
      </c>
      <c r="R246" s="116" t="s">
        <v>279</v>
      </c>
    </row>
    <row r="247" spans="1:18">
      <c r="A247" s="242"/>
      <c r="B247" s="243"/>
      <c r="C247" s="243"/>
      <c r="D247" s="243"/>
      <c r="E247" s="243"/>
      <c r="F247" s="243"/>
      <c r="G247" s="243"/>
      <c r="H247" s="243"/>
      <c r="I247" s="243"/>
      <c r="J247" s="243"/>
      <c r="K247" s="244"/>
      <c r="L247" s="117">
        <f t="shared" ref="L247:Q247" si="57">SUM(L245:L246)</f>
        <v>63570</v>
      </c>
      <c r="M247" s="117">
        <f t="shared" si="57"/>
        <v>4560</v>
      </c>
      <c r="N247" s="117">
        <f t="shared" si="57"/>
        <v>68130</v>
      </c>
      <c r="O247" s="117">
        <f t="shared" si="57"/>
        <v>63570</v>
      </c>
      <c r="P247" s="117">
        <f t="shared" si="57"/>
        <v>4560</v>
      </c>
      <c r="Q247" s="117">
        <f t="shared" si="57"/>
        <v>68130</v>
      </c>
    </row>
    <row r="248" spans="1:18" s="107" customFormat="1" ht="36" customHeight="1">
      <c r="A248" s="206"/>
      <c r="B248" s="205"/>
      <c r="C248" s="205"/>
      <c r="D248" s="205"/>
      <c r="E248" s="205"/>
      <c r="F248" s="205"/>
      <c r="G248" s="205"/>
      <c r="H248" s="205"/>
      <c r="I248" s="205"/>
      <c r="J248" s="205"/>
      <c r="K248" s="205"/>
      <c r="L248" s="205"/>
      <c r="M248" s="120"/>
      <c r="N248" s="120"/>
      <c r="O248" s="120"/>
      <c r="P248" s="120"/>
      <c r="Q248" s="120"/>
    </row>
    <row r="249" spans="1:18" ht="32.1" customHeight="1">
      <c r="A249" s="108" t="s">
        <v>871</v>
      </c>
      <c r="B249" s="228" t="s">
        <v>631</v>
      </c>
      <c r="C249" s="229"/>
      <c r="D249" s="229"/>
      <c r="E249" s="229"/>
      <c r="F249" s="229"/>
      <c r="G249" s="229"/>
      <c r="H249" s="229"/>
      <c r="I249" s="229"/>
      <c r="J249" s="229"/>
      <c r="K249" s="230"/>
      <c r="L249" s="232" t="s">
        <v>42</v>
      </c>
      <c r="M249" s="232"/>
      <c r="N249" s="232"/>
      <c r="O249" s="232" t="s">
        <v>44</v>
      </c>
      <c r="P249" s="232"/>
      <c r="Q249" s="232"/>
      <c r="R249" s="226" t="s">
        <v>31</v>
      </c>
    </row>
    <row r="250" spans="1:18" ht="42" customHeight="1">
      <c r="A250" s="109" t="s">
        <v>8</v>
      </c>
      <c r="B250" s="110" t="s">
        <v>0</v>
      </c>
      <c r="C250" s="110" t="s">
        <v>5</v>
      </c>
      <c r="D250" s="111" t="s">
        <v>6</v>
      </c>
      <c r="E250" s="111" t="s">
        <v>7</v>
      </c>
      <c r="F250" s="111" t="s">
        <v>9</v>
      </c>
      <c r="G250" s="111" t="s">
        <v>10</v>
      </c>
      <c r="H250" s="111" t="s">
        <v>40</v>
      </c>
      <c r="I250" s="111" t="s">
        <v>11</v>
      </c>
      <c r="J250" s="111" t="s">
        <v>12</v>
      </c>
      <c r="K250" s="109" t="s">
        <v>13</v>
      </c>
      <c r="L250" s="112" t="s">
        <v>14</v>
      </c>
      <c r="M250" s="109" t="s">
        <v>15</v>
      </c>
      <c r="N250" s="109" t="s">
        <v>4</v>
      </c>
      <c r="O250" s="112" t="s">
        <v>14</v>
      </c>
      <c r="P250" s="109" t="s">
        <v>15</v>
      </c>
      <c r="Q250" s="109" t="s">
        <v>4</v>
      </c>
      <c r="R250" s="227"/>
    </row>
    <row r="251" spans="1:18">
      <c r="A251" s="113">
        <v>1</v>
      </c>
      <c r="B251" s="114" t="s">
        <v>1104</v>
      </c>
      <c r="C251" s="114" t="s">
        <v>1105</v>
      </c>
      <c r="D251" s="114" t="s">
        <v>1106</v>
      </c>
      <c r="E251" s="114" t="s">
        <v>1107</v>
      </c>
      <c r="F251" s="115" t="s">
        <v>1108</v>
      </c>
      <c r="G251" s="115" t="s">
        <v>245</v>
      </c>
      <c r="H251" s="114" t="s">
        <v>1109</v>
      </c>
      <c r="I251" s="114" t="s">
        <v>1110</v>
      </c>
      <c r="J251" s="114" t="s">
        <v>134</v>
      </c>
      <c r="K251" s="114">
        <v>49</v>
      </c>
      <c r="L251" s="13">
        <v>75989</v>
      </c>
      <c r="M251" s="13">
        <v>0</v>
      </c>
      <c r="N251" s="13">
        <f>L251+M251</f>
        <v>75989</v>
      </c>
      <c r="O251" s="13">
        <v>75989</v>
      </c>
      <c r="P251" s="13">
        <v>0</v>
      </c>
      <c r="Q251" s="13">
        <f>O251+P251</f>
        <v>75989</v>
      </c>
      <c r="R251" s="116" t="s">
        <v>279</v>
      </c>
    </row>
    <row r="252" spans="1:18">
      <c r="A252" s="113">
        <v>2</v>
      </c>
      <c r="B252" s="114" t="s">
        <v>1104</v>
      </c>
      <c r="C252" s="114" t="s">
        <v>1111</v>
      </c>
      <c r="D252" s="114" t="s">
        <v>1106</v>
      </c>
      <c r="E252" s="114" t="s">
        <v>1107</v>
      </c>
      <c r="F252" s="115" t="s">
        <v>1108</v>
      </c>
      <c r="G252" s="115" t="s">
        <v>245</v>
      </c>
      <c r="H252" s="114" t="s">
        <v>1112</v>
      </c>
      <c r="I252" s="114" t="s">
        <v>1113</v>
      </c>
      <c r="J252" s="114" t="s">
        <v>134</v>
      </c>
      <c r="K252" s="114">
        <v>21</v>
      </c>
      <c r="L252" s="13">
        <v>12</v>
      </c>
      <c r="M252" s="13">
        <v>0</v>
      </c>
      <c r="N252" s="13">
        <f>L252+M252</f>
        <v>12</v>
      </c>
      <c r="O252" s="13">
        <v>12</v>
      </c>
      <c r="P252" s="13">
        <v>0</v>
      </c>
      <c r="Q252" s="13">
        <f>O252+P252</f>
        <v>12</v>
      </c>
      <c r="R252" s="116" t="s">
        <v>279</v>
      </c>
    </row>
    <row r="253" spans="1:18">
      <c r="A253" s="133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17">
        <f t="shared" ref="L253:M253" si="58">SUM(L251:L252)</f>
        <v>76001</v>
      </c>
      <c r="M253" s="117">
        <f t="shared" si="58"/>
        <v>0</v>
      </c>
      <c r="N253" s="117">
        <f>SUM(N251:N252)</f>
        <v>76001</v>
      </c>
      <c r="O253" s="117">
        <f t="shared" ref="O253:Q253" si="59">SUM(O251:O252)</f>
        <v>76001</v>
      </c>
      <c r="P253" s="117">
        <f t="shared" si="59"/>
        <v>0</v>
      </c>
      <c r="Q253" s="117">
        <f t="shared" si="59"/>
        <v>76001</v>
      </c>
    </row>
    <row r="254" spans="1:18" s="107" customFormat="1" ht="36" customHeight="1">
      <c r="A254" s="206"/>
      <c r="B254" s="205"/>
      <c r="C254" s="205"/>
      <c r="D254" s="205"/>
      <c r="E254" s="205"/>
      <c r="F254" s="205"/>
      <c r="G254" s="205"/>
      <c r="H254" s="205"/>
      <c r="I254" s="205"/>
      <c r="J254" s="205"/>
      <c r="K254" s="205"/>
      <c r="L254" s="205"/>
      <c r="M254" s="120"/>
      <c r="N254" s="120"/>
      <c r="O254" s="120"/>
      <c r="P254" s="120"/>
      <c r="Q254" s="120"/>
    </row>
    <row r="255" spans="1:18" ht="32.1" customHeight="1">
      <c r="A255" s="108" t="s">
        <v>1012</v>
      </c>
      <c r="B255" s="228" t="s">
        <v>632</v>
      </c>
      <c r="C255" s="229"/>
      <c r="D255" s="229"/>
      <c r="E255" s="229"/>
      <c r="F255" s="229"/>
      <c r="G255" s="229"/>
      <c r="H255" s="229"/>
      <c r="I255" s="229"/>
      <c r="J255" s="229"/>
      <c r="K255" s="230"/>
      <c r="L255" s="232" t="s">
        <v>42</v>
      </c>
      <c r="M255" s="232"/>
      <c r="N255" s="232"/>
      <c r="O255" s="232" t="s">
        <v>44</v>
      </c>
      <c r="P255" s="232"/>
      <c r="Q255" s="232"/>
      <c r="R255" s="226" t="s">
        <v>31</v>
      </c>
    </row>
    <row r="256" spans="1:18" ht="38.25" customHeight="1">
      <c r="A256" s="109" t="s">
        <v>8</v>
      </c>
      <c r="B256" s="110" t="s">
        <v>0</v>
      </c>
      <c r="C256" s="110" t="s">
        <v>5</v>
      </c>
      <c r="D256" s="111" t="s">
        <v>6</v>
      </c>
      <c r="E256" s="111" t="s">
        <v>7</v>
      </c>
      <c r="F256" s="111" t="s">
        <v>9</v>
      </c>
      <c r="G256" s="111" t="s">
        <v>10</v>
      </c>
      <c r="H256" s="111" t="s">
        <v>40</v>
      </c>
      <c r="I256" s="111" t="s">
        <v>11</v>
      </c>
      <c r="J256" s="111" t="s">
        <v>12</v>
      </c>
      <c r="K256" s="109" t="s">
        <v>13</v>
      </c>
      <c r="L256" s="112" t="s">
        <v>14</v>
      </c>
      <c r="M256" s="109" t="s">
        <v>15</v>
      </c>
      <c r="N256" s="109" t="s">
        <v>4</v>
      </c>
      <c r="O256" s="112" t="s">
        <v>14</v>
      </c>
      <c r="P256" s="109" t="s">
        <v>15</v>
      </c>
      <c r="Q256" s="109" t="s">
        <v>4</v>
      </c>
      <c r="R256" s="227"/>
    </row>
    <row r="257" spans="1:18">
      <c r="A257" s="113">
        <v>1</v>
      </c>
      <c r="B257" s="114" t="s">
        <v>632</v>
      </c>
      <c r="C257" s="114" t="s">
        <v>1074</v>
      </c>
      <c r="D257" s="114" t="s">
        <v>1075</v>
      </c>
      <c r="E257" s="114" t="s">
        <v>30</v>
      </c>
      <c r="F257" s="115" t="s">
        <v>1076</v>
      </c>
      <c r="G257" s="115" t="s">
        <v>1077</v>
      </c>
      <c r="H257" s="114" t="s">
        <v>1078</v>
      </c>
      <c r="I257" s="114" t="s">
        <v>1079</v>
      </c>
      <c r="J257" s="114" t="s">
        <v>94</v>
      </c>
      <c r="K257" s="114">
        <v>13.2</v>
      </c>
      <c r="L257" s="13">
        <v>7459</v>
      </c>
      <c r="M257" s="13">
        <v>0</v>
      </c>
      <c r="N257" s="13">
        <f t="shared" ref="N257:N265" si="60">L257+M257</f>
        <v>7459</v>
      </c>
      <c r="O257" s="13">
        <v>7459</v>
      </c>
      <c r="P257" s="13">
        <v>0</v>
      </c>
      <c r="Q257" s="13">
        <f t="shared" ref="Q257:Q265" si="61">O257+P257</f>
        <v>7459</v>
      </c>
      <c r="R257" s="116" t="s">
        <v>287</v>
      </c>
    </row>
    <row r="258" spans="1:18">
      <c r="A258" s="113">
        <v>2</v>
      </c>
      <c r="B258" s="114" t="s">
        <v>632</v>
      </c>
      <c r="C258" s="114" t="s">
        <v>1074</v>
      </c>
      <c r="D258" s="114" t="s">
        <v>1075</v>
      </c>
      <c r="E258" s="114" t="s">
        <v>30</v>
      </c>
      <c r="F258" s="115" t="s">
        <v>1076</v>
      </c>
      <c r="G258" s="114" t="s">
        <v>1077</v>
      </c>
      <c r="H258" s="114" t="s">
        <v>1080</v>
      </c>
      <c r="I258" s="114" t="s">
        <v>1081</v>
      </c>
      <c r="J258" s="114" t="s">
        <v>94</v>
      </c>
      <c r="K258" s="114">
        <v>20</v>
      </c>
      <c r="L258" s="13">
        <v>3300</v>
      </c>
      <c r="M258" s="13">
        <v>0</v>
      </c>
      <c r="N258" s="13">
        <f t="shared" si="60"/>
        <v>3300</v>
      </c>
      <c r="O258" s="13">
        <v>3300</v>
      </c>
      <c r="P258" s="13">
        <v>0</v>
      </c>
      <c r="Q258" s="13">
        <f t="shared" si="61"/>
        <v>3300</v>
      </c>
      <c r="R258" s="116" t="s">
        <v>287</v>
      </c>
    </row>
    <row r="259" spans="1:18">
      <c r="A259" s="113">
        <v>3</v>
      </c>
      <c r="B259" s="114" t="s">
        <v>632</v>
      </c>
      <c r="C259" s="114" t="s">
        <v>1082</v>
      </c>
      <c r="D259" s="114" t="s">
        <v>1075</v>
      </c>
      <c r="E259" s="114" t="s">
        <v>30</v>
      </c>
      <c r="F259" s="115" t="s">
        <v>1076</v>
      </c>
      <c r="G259" s="114" t="s">
        <v>1077</v>
      </c>
      <c r="H259" s="114" t="s">
        <v>1083</v>
      </c>
      <c r="I259" s="114" t="s">
        <v>1084</v>
      </c>
      <c r="J259" s="114" t="s">
        <v>712</v>
      </c>
      <c r="K259" s="114">
        <v>40</v>
      </c>
      <c r="L259" s="13">
        <v>10874</v>
      </c>
      <c r="M259" s="13">
        <v>8927</v>
      </c>
      <c r="N259" s="13">
        <f t="shared" si="60"/>
        <v>19801</v>
      </c>
      <c r="O259" s="13">
        <v>10874</v>
      </c>
      <c r="P259" s="13">
        <v>8927</v>
      </c>
      <c r="Q259" s="13">
        <f t="shared" si="61"/>
        <v>19801</v>
      </c>
      <c r="R259" s="116" t="s">
        <v>287</v>
      </c>
    </row>
    <row r="260" spans="1:18">
      <c r="A260" s="113">
        <v>4</v>
      </c>
      <c r="B260" s="114" t="s">
        <v>632</v>
      </c>
      <c r="C260" s="114" t="s">
        <v>1082</v>
      </c>
      <c r="D260" s="114" t="s">
        <v>1075</v>
      </c>
      <c r="E260" s="114" t="s">
        <v>30</v>
      </c>
      <c r="F260" s="115" t="s">
        <v>1076</v>
      </c>
      <c r="G260" s="114" t="s">
        <v>1077</v>
      </c>
      <c r="H260" s="114" t="s">
        <v>1085</v>
      </c>
      <c r="I260" s="114" t="s">
        <v>1086</v>
      </c>
      <c r="J260" s="114" t="s">
        <v>94</v>
      </c>
      <c r="K260" s="114">
        <v>3.5</v>
      </c>
      <c r="L260" s="13">
        <v>541</v>
      </c>
      <c r="M260" s="13">
        <v>0</v>
      </c>
      <c r="N260" s="13">
        <f t="shared" si="60"/>
        <v>541</v>
      </c>
      <c r="O260" s="13">
        <v>541</v>
      </c>
      <c r="P260" s="13">
        <v>0</v>
      </c>
      <c r="Q260" s="13">
        <f t="shared" si="61"/>
        <v>541</v>
      </c>
      <c r="R260" s="116" t="s">
        <v>287</v>
      </c>
    </row>
    <row r="261" spans="1:18">
      <c r="A261" s="113">
        <v>5</v>
      </c>
      <c r="B261" s="114" t="s">
        <v>632</v>
      </c>
      <c r="C261" s="114" t="s">
        <v>1087</v>
      </c>
      <c r="D261" s="114" t="s">
        <v>1075</v>
      </c>
      <c r="E261" s="114" t="s">
        <v>30</v>
      </c>
      <c r="F261" s="115" t="s">
        <v>1076</v>
      </c>
      <c r="G261" s="114" t="s">
        <v>1077</v>
      </c>
      <c r="H261" s="114" t="s">
        <v>1088</v>
      </c>
      <c r="I261" s="114" t="s">
        <v>1089</v>
      </c>
      <c r="J261" s="114" t="s">
        <v>94</v>
      </c>
      <c r="K261" s="114">
        <v>25</v>
      </c>
      <c r="L261" s="13">
        <v>143127</v>
      </c>
      <c r="M261" s="13">
        <v>0</v>
      </c>
      <c r="N261" s="13">
        <f t="shared" si="60"/>
        <v>143127</v>
      </c>
      <c r="O261" s="13">
        <v>143127</v>
      </c>
      <c r="P261" s="13">
        <v>0</v>
      </c>
      <c r="Q261" s="13">
        <f t="shared" si="61"/>
        <v>143127</v>
      </c>
      <c r="R261" s="116" t="s">
        <v>287</v>
      </c>
    </row>
    <row r="262" spans="1:18">
      <c r="A262" s="113">
        <v>6</v>
      </c>
      <c r="B262" s="114" t="s">
        <v>632</v>
      </c>
      <c r="C262" s="114" t="s">
        <v>1090</v>
      </c>
      <c r="D262" s="114" t="s">
        <v>1091</v>
      </c>
      <c r="E262" s="114" t="s">
        <v>30</v>
      </c>
      <c r="F262" s="115" t="s">
        <v>1076</v>
      </c>
      <c r="G262" s="114" t="s">
        <v>1077</v>
      </c>
      <c r="H262" s="114" t="s">
        <v>1092</v>
      </c>
      <c r="I262" s="114" t="s">
        <v>1093</v>
      </c>
      <c r="J262" s="114" t="s">
        <v>401</v>
      </c>
      <c r="K262" s="114">
        <v>55</v>
      </c>
      <c r="L262" s="13">
        <v>6360</v>
      </c>
      <c r="M262" s="13">
        <v>20140</v>
      </c>
      <c r="N262" s="13">
        <f t="shared" si="60"/>
        <v>26500</v>
      </c>
      <c r="O262" s="13">
        <v>6360</v>
      </c>
      <c r="P262" s="13">
        <v>20140</v>
      </c>
      <c r="Q262" s="13">
        <f t="shared" si="61"/>
        <v>26500</v>
      </c>
      <c r="R262" s="116" t="s">
        <v>287</v>
      </c>
    </row>
    <row r="263" spans="1:18">
      <c r="A263" s="113">
        <v>7</v>
      </c>
      <c r="B263" s="114" t="s">
        <v>632</v>
      </c>
      <c r="C263" s="114" t="s">
        <v>1094</v>
      </c>
      <c r="D263" s="114" t="s">
        <v>1075</v>
      </c>
      <c r="E263" s="114" t="s">
        <v>30</v>
      </c>
      <c r="F263" s="115" t="s">
        <v>1076</v>
      </c>
      <c r="G263" s="114" t="s">
        <v>1077</v>
      </c>
      <c r="H263" s="114" t="s">
        <v>1095</v>
      </c>
      <c r="I263" s="114" t="s">
        <v>1096</v>
      </c>
      <c r="J263" s="114" t="s">
        <v>134</v>
      </c>
      <c r="K263" s="114">
        <v>35</v>
      </c>
      <c r="L263" s="13">
        <v>25920</v>
      </c>
      <c r="M263" s="13">
        <v>0</v>
      </c>
      <c r="N263" s="13">
        <f t="shared" si="60"/>
        <v>25920</v>
      </c>
      <c r="O263" s="13">
        <v>25920</v>
      </c>
      <c r="P263" s="13">
        <v>0</v>
      </c>
      <c r="Q263" s="13">
        <f t="shared" si="61"/>
        <v>25920</v>
      </c>
      <c r="R263" s="116" t="s">
        <v>287</v>
      </c>
    </row>
    <row r="264" spans="1:18">
      <c r="A264" s="113">
        <v>8</v>
      </c>
      <c r="B264" s="114" t="s">
        <v>632</v>
      </c>
      <c r="C264" s="114" t="s">
        <v>1097</v>
      </c>
      <c r="D264" s="114" t="s">
        <v>1098</v>
      </c>
      <c r="E264" s="114" t="s">
        <v>24</v>
      </c>
      <c r="F264" s="115" t="s">
        <v>1076</v>
      </c>
      <c r="G264" s="114" t="s">
        <v>1077</v>
      </c>
      <c r="H264" s="114" t="s">
        <v>1099</v>
      </c>
      <c r="I264" s="114" t="s">
        <v>1100</v>
      </c>
      <c r="J264" s="114" t="s">
        <v>712</v>
      </c>
      <c r="K264" s="114">
        <v>25</v>
      </c>
      <c r="L264" s="13">
        <v>4048</v>
      </c>
      <c r="M264" s="13">
        <v>1483</v>
      </c>
      <c r="N264" s="13">
        <f t="shared" si="60"/>
        <v>5531</v>
      </c>
      <c r="O264" s="13">
        <v>4048</v>
      </c>
      <c r="P264" s="13">
        <v>1483</v>
      </c>
      <c r="Q264" s="13">
        <f t="shared" si="61"/>
        <v>5531</v>
      </c>
      <c r="R264" s="116" t="s">
        <v>287</v>
      </c>
    </row>
    <row r="265" spans="1:18">
      <c r="A265" s="113">
        <v>9</v>
      </c>
      <c r="B265" s="114" t="s">
        <v>632</v>
      </c>
      <c r="C265" s="114" t="s">
        <v>1101</v>
      </c>
      <c r="D265" s="114" t="s">
        <v>1091</v>
      </c>
      <c r="E265" s="114" t="s">
        <v>30</v>
      </c>
      <c r="F265" s="115" t="s">
        <v>1076</v>
      </c>
      <c r="G265" s="114" t="s">
        <v>1077</v>
      </c>
      <c r="H265" s="114" t="s">
        <v>1102</v>
      </c>
      <c r="I265" s="114" t="s">
        <v>1103</v>
      </c>
      <c r="J265" s="114" t="s">
        <v>134</v>
      </c>
      <c r="K265" s="114">
        <v>180</v>
      </c>
      <c r="L265" s="13">
        <v>110000</v>
      </c>
      <c r="M265" s="13">
        <v>0</v>
      </c>
      <c r="N265" s="13">
        <f t="shared" si="60"/>
        <v>110000</v>
      </c>
      <c r="O265" s="13">
        <v>110000</v>
      </c>
      <c r="P265" s="13">
        <v>0</v>
      </c>
      <c r="Q265" s="13">
        <f t="shared" si="61"/>
        <v>110000</v>
      </c>
      <c r="R265" s="116" t="s">
        <v>287</v>
      </c>
    </row>
    <row r="266" spans="1:18">
      <c r="A266" s="242"/>
      <c r="B266" s="243"/>
      <c r="C266" s="243"/>
      <c r="D266" s="243"/>
      <c r="E266" s="243"/>
      <c r="F266" s="243"/>
      <c r="G266" s="243"/>
      <c r="H266" s="243"/>
      <c r="I266" s="243"/>
      <c r="J266" s="243"/>
      <c r="K266" s="244"/>
      <c r="L266" s="117">
        <f t="shared" ref="L266:Q266" si="62">SUM(L257:L265)</f>
        <v>311629</v>
      </c>
      <c r="M266" s="117">
        <f t="shared" si="62"/>
        <v>30550</v>
      </c>
      <c r="N266" s="117">
        <f t="shared" si="62"/>
        <v>342179</v>
      </c>
      <c r="O266" s="117">
        <f t="shared" si="62"/>
        <v>311629</v>
      </c>
      <c r="P266" s="117">
        <f t="shared" si="62"/>
        <v>30550</v>
      </c>
      <c r="Q266" s="117">
        <f t="shared" si="62"/>
        <v>342179</v>
      </c>
    </row>
    <row r="267" spans="1:18" s="107" customFormat="1" ht="36" customHeight="1">
      <c r="A267" s="206"/>
      <c r="B267" s="205"/>
      <c r="C267" s="205"/>
      <c r="D267" s="205"/>
      <c r="E267" s="205"/>
      <c r="F267" s="205"/>
      <c r="G267" s="205"/>
      <c r="H267" s="205"/>
      <c r="I267" s="205"/>
      <c r="J267" s="205"/>
      <c r="K267" s="205"/>
      <c r="L267" s="205"/>
      <c r="M267" s="120"/>
      <c r="N267" s="120"/>
      <c r="O267" s="120"/>
      <c r="P267" s="120"/>
      <c r="Q267" s="120"/>
    </row>
    <row r="268" spans="1:18" ht="32.1" customHeight="1">
      <c r="A268" s="108" t="s">
        <v>2438</v>
      </c>
      <c r="B268" s="228" t="s">
        <v>1114</v>
      </c>
      <c r="C268" s="229"/>
      <c r="D268" s="229"/>
      <c r="E268" s="229"/>
      <c r="F268" s="229"/>
      <c r="G268" s="229"/>
      <c r="H268" s="229"/>
      <c r="I268" s="229"/>
      <c r="J268" s="229"/>
      <c r="K268" s="230"/>
      <c r="L268" s="232" t="s">
        <v>42</v>
      </c>
      <c r="M268" s="232"/>
      <c r="N268" s="232"/>
      <c r="O268" s="232" t="s">
        <v>44</v>
      </c>
      <c r="P268" s="232"/>
      <c r="Q268" s="232"/>
      <c r="R268" s="226" t="s">
        <v>31</v>
      </c>
    </row>
    <row r="269" spans="1:18" ht="42" customHeight="1">
      <c r="A269" s="109" t="s">
        <v>8</v>
      </c>
      <c r="B269" s="110" t="s">
        <v>0</v>
      </c>
      <c r="C269" s="110" t="s">
        <v>5</v>
      </c>
      <c r="D269" s="111" t="s">
        <v>6</v>
      </c>
      <c r="E269" s="111" t="s">
        <v>7</v>
      </c>
      <c r="F269" s="111" t="s">
        <v>9</v>
      </c>
      <c r="G269" s="111" t="s">
        <v>10</v>
      </c>
      <c r="H269" s="111" t="s">
        <v>40</v>
      </c>
      <c r="I269" s="111" t="s">
        <v>11</v>
      </c>
      <c r="J269" s="111" t="s">
        <v>12</v>
      </c>
      <c r="K269" s="109" t="s">
        <v>13</v>
      </c>
      <c r="L269" s="112" t="s">
        <v>14</v>
      </c>
      <c r="M269" s="109" t="s">
        <v>15</v>
      </c>
      <c r="N269" s="109" t="s">
        <v>4</v>
      </c>
      <c r="O269" s="112" t="s">
        <v>14</v>
      </c>
      <c r="P269" s="109" t="s">
        <v>15</v>
      </c>
      <c r="Q269" s="109" t="s">
        <v>4</v>
      </c>
      <c r="R269" s="227"/>
    </row>
    <row r="270" spans="1:18">
      <c r="A270" s="113">
        <v>1</v>
      </c>
      <c r="B270" s="114" t="s">
        <v>654</v>
      </c>
      <c r="C270" s="114" t="s">
        <v>655</v>
      </c>
      <c r="D270" s="114" t="s">
        <v>656</v>
      </c>
      <c r="E270" s="114" t="s">
        <v>657</v>
      </c>
      <c r="F270" s="115" t="s">
        <v>658</v>
      </c>
      <c r="G270" s="114" t="s">
        <v>245</v>
      </c>
      <c r="H270" s="114" t="s">
        <v>659</v>
      </c>
      <c r="I270" s="114" t="s">
        <v>660</v>
      </c>
      <c r="J270" s="114" t="s">
        <v>69</v>
      </c>
      <c r="K270" s="114" t="s">
        <v>36</v>
      </c>
      <c r="L270" s="13">
        <v>200</v>
      </c>
      <c r="M270" s="13">
        <v>400</v>
      </c>
      <c r="N270" s="13">
        <f>L270+M270</f>
        <v>600</v>
      </c>
      <c r="O270" s="13">
        <v>200</v>
      </c>
      <c r="P270" s="13">
        <v>400</v>
      </c>
      <c r="Q270" s="13">
        <f>O270+P270</f>
        <v>600</v>
      </c>
      <c r="R270" s="116" t="s">
        <v>279</v>
      </c>
    </row>
    <row r="271" spans="1:18">
      <c r="A271" s="113">
        <v>2</v>
      </c>
      <c r="B271" s="114" t="s">
        <v>654</v>
      </c>
      <c r="C271" s="114" t="s">
        <v>661</v>
      </c>
      <c r="D271" s="114" t="s">
        <v>662</v>
      </c>
      <c r="E271" s="114" t="s">
        <v>663</v>
      </c>
      <c r="F271" s="115" t="s">
        <v>664</v>
      </c>
      <c r="G271" s="114" t="s">
        <v>245</v>
      </c>
      <c r="H271" s="114" t="s">
        <v>665</v>
      </c>
      <c r="I271" s="114" t="s">
        <v>666</v>
      </c>
      <c r="J271" s="114" t="s">
        <v>69</v>
      </c>
      <c r="K271" s="114" t="s">
        <v>36</v>
      </c>
      <c r="L271" s="13">
        <v>541</v>
      </c>
      <c r="M271" s="13">
        <v>1004</v>
      </c>
      <c r="N271" s="13">
        <f t="shared" ref="N271:N280" si="63">L271+M271</f>
        <v>1545</v>
      </c>
      <c r="O271" s="13">
        <v>541</v>
      </c>
      <c r="P271" s="13">
        <v>1004</v>
      </c>
      <c r="Q271" s="13">
        <f t="shared" ref="Q271:Q280" si="64">O271+P271</f>
        <v>1545</v>
      </c>
      <c r="R271" s="116" t="s">
        <v>279</v>
      </c>
    </row>
    <row r="272" spans="1:18">
      <c r="A272" s="113">
        <v>3</v>
      </c>
      <c r="B272" s="114" t="s">
        <v>654</v>
      </c>
      <c r="C272" s="114" t="s">
        <v>661</v>
      </c>
      <c r="D272" s="114" t="s">
        <v>662</v>
      </c>
      <c r="E272" s="114" t="s">
        <v>667</v>
      </c>
      <c r="F272" s="115" t="s">
        <v>664</v>
      </c>
      <c r="G272" s="114" t="s">
        <v>245</v>
      </c>
      <c r="H272" s="114" t="s">
        <v>668</v>
      </c>
      <c r="I272" s="114" t="s">
        <v>669</v>
      </c>
      <c r="J272" s="114" t="s">
        <v>69</v>
      </c>
      <c r="K272" s="114" t="s">
        <v>36</v>
      </c>
      <c r="L272" s="13">
        <v>100</v>
      </c>
      <c r="M272" s="13">
        <v>200</v>
      </c>
      <c r="N272" s="13">
        <f t="shared" si="63"/>
        <v>300</v>
      </c>
      <c r="O272" s="13">
        <v>100</v>
      </c>
      <c r="P272" s="13">
        <v>200</v>
      </c>
      <c r="Q272" s="13">
        <f t="shared" si="64"/>
        <v>300</v>
      </c>
      <c r="R272" s="116" t="s">
        <v>279</v>
      </c>
    </row>
    <row r="273" spans="1:18">
      <c r="A273" s="113">
        <v>4</v>
      </c>
      <c r="B273" s="114" t="s">
        <v>654</v>
      </c>
      <c r="C273" s="114" t="s">
        <v>670</v>
      </c>
      <c r="D273" s="114" t="s">
        <v>671</v>
      </c>
      <c r="E273" s="114" t="s">
        <v>672</v>
      </c>
      <c r="F273" s="115" t="s">
        <v>673</v>
      </c>
      <c r="G273" s="114" t="s">
        <v>245</v>
      </c>
      <c r="H273" s="114" t="s">
        <v>674</v>
      </c>
      <c r="I273" s="114" t="s">
        <v>675</v>
      </c>
      <c r="J273" s="114" t="s">
        <v>69</v>
      </c>
      <c r="K273" s="114" t="s">
        <v>27</v>
      </c>
      <c r="L273" s="13">
        <v>677</v>
      </c>
      <c r="M273" s="13">
        <v>1258</v>
      </c>
      <c r="N273" s="13">
        <f t="shared" si="63"/>
        <v>1935</v>
      </c>
      <c r="O273" s="13">
        <v>677</v>
      </c>
      <c r="P273" s="13">
        <v>1258</v>
      </c>
      <c r="Q273" s="13">
        <f t="shared" si="64"/>
        <v>1935</v>
      </c>
      <c r="R273" s="116" t="s">
        <v>279</v>
      </c>
    </row>
    <row r="274" spans="1:18">
      <c r="A274" s="113">
        <v>5</v>
      </c>
      <c r="B274" s="114" t="s">
        <v>654</v>
      </c>
      <c r="C274" s="114" t="s">
        <v>655</v>
      </c>
      <c r="D274" s="114" t="s">
        <v>656</v>
      </c>
      <c r="E274" s="114" t="s">
        <v>676</v>
      </c>
      <c r="F274" s="115" t="s">
        <v>658</v>
      </c>
      <c r="G274" s="114" t="s">
        <v>245</v>
      </c>
      <c r="H274" s="114" t="s">
        <v>677</v>
      </c>
      <c r="I274" s="114" t="s">
        <v>678</v>
      </c>
      <c r="J274" s="114" t="s">
        <v>69</v>
      </c>
      <c r="K274" s="114" t="s">
        <v>679</v>
      </c>
      <c r="L274" s="13">
        <v>44832</v>
      </c>
      <c r="M274" s="13">
        <v>83260</v>
      </c>
      <c r="N274" s="13">
        <f t="shared" si="63"/>
        <v>128092</v>
      </c>
      <c r="O274" s="13">
        <v>44832</v>
      </c>
      <c r="P274" s="13">
        <v>83260</v>
      </c>
      <c r="Q274" s="13">
        <f t="shared" si="64"/>
        <v>128092</v>
      </c>
      <c r="R274" s="116" t="s">
        <v>279</v>
      </c>
    </row>
    <row r="275" spans="1:18">
      <c r="A275" s="113">
        <v>6</v>
      </c>
      <c r="B275" s="114" t="s">
        <v>654</v>
      </c>
      <c r="C275" s="114" t="s">
        <v>655</v>
      </c>
      <c r="D275" s="114" t="s">
        <v>680</v>
      </c>
      <c r="E275" s="114" t="s">
        <v>681</v>
      </c>
      <c r="F275" s="115" t="s">
        <v>682</v>
      </c>
      <c r="G275" s="114" t="s">
        <v>245</v>
      </c>
      <c r="H275" s="114" t="s">
        <v>683</v>
      </c>
      <c r="I275" s="114" t="s">
        <v>684</v>
      </c>
      <c r="J275" s="114" t="s">
        <v>69</v>
      </c>
      <c r="K275" s="114" t="s">
        <v>641</v>
      </c>
      <c r="L275" s="13">
        <v>9420</v>
      </c>
      <c r="M275" s="13">
        <v>17494</v>
      </c>
      <c r="N275" s="13">
        <f t="shared" si="63"/>
        <v>26914</v>
      </c>
      <c r="O275" s="13">
        <v>9420</v>
      </c>
      <c r="P275" s="13">
        <v>17494</v>
      </c>
      <c r="Q275" s="13">
        <f t="shared" si="64"/>
        <v>26914</v>
      </c>
      <c r="R275" s="116" t="s">
        <v>279</v>
      </c>
    </row>
    <row r="276" spans="1:18">
      <c r="A276" s="113">
        <v>7</v>
      </c>
      <c r="B276" s="114" t="s">
        <v>654</v>
      </c>
      <c r="C276" s="114" t="s">
        <v>655</v>
      </c>
      <c r="D276" s="114" t="s">
        <v>680</v>
      </c>
      <c r="E276" s="114" t="s">
        <v>681</v>
      </c>
      <c r="F276" s="115" t="s">
        <v>682</v>
      </c>
      <c r="G276" s="114" t="s">
        <v>245</v>
      </c>
      <c r="H276" s="114" t="s">
        <v>685</v>
      </c>
      <c r="I276" s="114" t="s">
        <v>686</v>
      </c>
      <c r="J276" s="114" t="s">
        <v>69</v>
      </c>
      <c r="K276" s="114" t="s">
        <v>641</v>
      </c>
      <c r="L276" s="13">
        <v>577</v>
      </c>
      <c r="M276" s="13">
        <v>1072</v>
      </c>
      <c r="N276" s="13">
        <f t="shared" si="63"/>
        <v>1649</v>
      </c>
      <c r="O276" s="13">
        <v>577</v>
      </c>
      <c r="P276" s="13">
        <v>1072</v>
      </c>
      <c r="Q276" s="13">
        <f t="shared" si="64"/>
        <v>1649</v>
      </c>
      <c r="R276" s="116" t="s">
        <v>279</v>
      </c>
    </row>
    <row r="277" spans="1:18">
      <c r="A277" s="113">
        <v>8</v>
      </c>
      <c r="B277" s="114" t="s">
        <v>654</v>
      </c>
      <c r="C277" s="114" t="s">
        <v>655</v>
      </c>
      <c r="D277" s="114" t="s">
        <v>680</v>
      </c>
      <c r="E277" s="114" t="s">
        <v>681</v>
      </c>
      <c r="F277" s="115" t="s">
        <v>682</v>
      </c>
      <c r="G277" s="114" t="s">
        <v>245</v>
      </c>
      <c r="H277" s="114" t="s">
        <v>687</v>
      </c>
      <c r="I277" s="114" t="s">
        <v>688</v>
      </c>
      <c r="J277" s="114" t="s">
        <v>69</v>
      </c>
      <c r="K277" s="114" t="s">
        <v>36</v>
      </c>
      <c r="L277" s="13">
        <v>193</v>
      </c>
      <c r="M277" s="13">
        <v>358</v>
      </c>
      <c r="N277" s="13">
        <f t="shared" si="63"/>
        <v>551</v>
      </c>
      <c r="O277" s="13">
        <v>193</v>
      </c>
      <c r="P277" s="13">
        <v>358</v>
      </c>
      <c r="Q277" s="13">
        <f t="shared" si="64"/>
        <v>551</v>
      </c>
      <c r="R277" s="116" t="s">
        <v>279</v>
      </c>
    </row>
    <row r="278" spans="1:18">
      <c r="A278" s="113">
        <v>9</v>
      </c>
      <c r="B278" s="114" t="s">
        <v>654</v>
      </c>
      <c r="C278" s="114" t="s">
        <v>655</v>
      </c>
      <c r="D278" s="114" t="s">
        <v>680</v>
      </c>
      <c r="E278" s="114" t="s">
        <v>681</v>
      </c>
      <c r="F278" s="115" t="s">
        <v>682</v>
      </c>
      <c r="G278" s="114" t="s">
        <v>245</v>
      </c>
      <c r="H278" s="114" t="s">
        <v>689</v>
      </c>
      <c r="I278" s="114" t="s">
        <v>690</v>
      </c>
      <c r="J278" s="114" t="s">
        <v>69</v>
      </c>
      <c r="K278" s="114" t="s">
        <v>36</v>
      </c>
      <c r="L278" s="13">
        <v>89</v>
      </c>
      <c r="M278" s="13">
        <v>165</v>
      </c>
      <c r="N278" s="13">
        <f t="shared" si="63"/>
        <v>254</v>
      </c>
      <c r="O278" s="13">
        <v>89</v>
      </c>
      <c r="P278" s="13">
        <v>165</v>
      </c>
      <c r="Q278" s="13">
        <f t="shared" si="64"/>
        <v>254</v>
      </c>
      <c r="R278" s="116" t="s">
        <v>279</v>
      </c>
    </row>
    <row r="279" spans="1:18">
      <c r="A279" s="113">
        <v>10</v>
      </c>
      <c r="B279" s="114" t="s">
        <v>654</v>
      </c>
      <c r="C279" s="114" t="s">
        <v>655</v>
      </c>
      <c r="D279" s="114" t="s">
        <v>691</v>
      </c>
      <c r="E279" s="114" t="s">
        <v>692</v>
      </c>
      <c r="F279" s="115" t="s">
        <v>693</v>
      </c>
      <c r="G279" s="114" t="s">
        <v>245</v>
      </c>
      <c r="H279" s="114" t="s">
        <v>694</v>
      </c>
      <c r="I279" s="114" t="s">
        <v>695</v>
      </c>
      <c r="J279" s="114" t="s">
        <v>69</v>
      </c>
      <c r="K279" s="114" t="s">
        <v>28</v>
      </c>
      <c r="L279" s="13">
        <v>5668</v>
      </c>
      <c r="M279" s="13">
        <v>10527</v>
      </c>
      <c r="N279" s="13">
        <f t="shared" si="63"/>
        <v>16195</v>
      </c>
      <c r="O279" s="13">
        <v>5668</v>
      </c>
      <c r="P279" s="13">
        <v>10527</v>
      </c>
      <c r="Q279" s="13">
        <f t="shared" si="64"/>
        <v>16195</v>
      </c>
      <c r="R279" s="116" t="s">
        <v>279</v>
      </c>
    </row>
    <row r="280" spans="1:18">
      <c r="A280" s="113">
        <v>11</v>
      </c>
      <c r="B280" s="114" t="s">
        <v>654</v>
      </c>
      <c r="C280" s="114" t="s">
        <v>696</v>
      </c>
      <c r="D280" s="114" t="s">
        <v>697</v>
      </c>
      <c r="E280" s="114" t="s">
        <v>24</v>
      </c>
      <c r="F280" s="115" t="s">
        <v>698</v>
      </c>
      <c r="G280" s="114" t="s">
        <v>699</v>
      </c>
      <c r="H280" s="114" t="s">
        <v>700</v>
      </c>
      <c r="I280" s="114" t="s">
        <v>701</v>
      </c>
      <c r="J280" s="114" t="s">
        <v>69</v>
      </c>
      <c r="K280" s="114" t="s">
        <v>74</v>
      </c>
      <c r="L280" s="13">
        <v>7879</v>
      </c>
      <c r="M280" s="13">
        <v>14632</v>
      </c>
      <c r="N280" s="13">
        <f t="shared" si="63"/>
        <v>22511</v>
      </c>
      <c r="O280" s="13">
        <v>7879</v>
      </c>
      <c r="P280" s="13">
        <v>14632</v>
      </c>
      <c r="Q280" s="13">
        <f t="shared" si="64"/>
        <v>22511</v>
      </c>
      <c r="R280" s="116" t="s">
        <v>217</v>
      </c>
    </row>
    <row r="281" spans="1:18">
      <c r="A281" s="242"/>
      <c r="B281" s="243"/>
      <c r="C281" s="243"/>
      <c r="D281" s="243"/>
      <c r="E281" s="243"/>
      <c r="F281" s="243"/>
      <c r="G281" s="243"/>
      <c r="H281" s="243"/>
      <c r="I281" s="243"/>
      <c r="J281" s="243"/>
      <c r="K281" s="244"/>
      <c r="L281" s="117">
        <f t="shared" ref="L281:Q281" si="65">SUM(L270:L280)</f>
        <v>70176</v>
      </c>
      <c r="M281" s="117">
        <f t="shared" si="65"/>
        <v>130370</v>
      </c>
      <c r="N281" s="117">
        <f t="shared" si="65"/>
        <v>200546</v>
      </c>
      <c r="O281" s="117">
        <f t="shared" si="65"/>
        <v>70176</v>
      </c>
      <c r="P281" s="117">
        <f t="shared" si="65"/>
        <v>130370</v>
      </c>
      <c r="Q281" s="117">
        <f t="shared" si="65"/>
        <v>200546</v>
      </c>
    </row>
    <row r="282" spans="1:18" s="107" customFormat="1" ht="36" customHeight="1">
      <c r="A282" s="206"/>
      <c r="B282" s="205"/>
      <c r="C282" s="205"/>
      <c r="D282" s="205"/>
      <c r="E282" s="205"/>
      <c r="F282" s="205"/>
      <c r="G282" s="205"/>
      <c r="H282" s="205"/>
      <c r="I282" s="205"/>
      <c r="J282" s="205"/>
      <c r="K282" s="205"/>
      <c r="L282" s="205"/>
      <c r="M282" s="120"/>
      <c r="N282" s="120"/>
      <c r="O282" s="120"/>
      <c r="P282" s="120"/>
      <c r="Q282" s="120"/>
    </row>
    <row r="283" spans="1:18" ht="32.1" customHeight="1">
      <c r="A283" s="108" t="s">
        <v>750</v>
      </c>
      <c r="B283" s="228" t="s">
        <v>634</v>
      </c>
      <c r="C283" s="229"/>
      <c r="D283" s="229"/>
      <c r="E283" s="229"/>
      <c r="F283" s="229"/>
      <c r="G283" s="229"/>
      <c r="H283" s="229"/>
      <c r="I283" s="229"/>
      <c r="J283" s="229"/>
      <c r="K283" s="230"/>
      <c r="L283" s="232" t="s">
        <v>42</v>
      </c>
      <c r="M283" s="232"/>
      <c r="N283" s="232"/>
      <c r="O283" s="232" t="s">
        <v>44</v>
      </c>
      <c r="P283" s="232"/>
      <c r="Q283" s="232"/>
      <c r="R283" s="226" t="s">
        <v>31</v>
      </c>
    </row>
    <row r="284" spans="1:18" ht="42" customHeight="1">
      <c r="A284" s="109" t="s">
        <v>8</v>
      </c>
      <c r="B284" s="110" t="s">
        <v>0</v>
      </c>
      <c r="C284" s="110" t="s">
        <v>5</v>
      </c>
      <c r="D284" s="111" t="s">
        <v>6</v>
      </c>
      <c r="E284" s="111" t="s">
        <v>7</v>
      </c>
      <c r="F284" s="111" t="s">
        <v>9</v>
      </c>
      <c r="G284" s="111" t="s">
        <v>10</v>
      </c>
      <c r="H284" s="111" t="s">
        <v>40</v>
      </c>
      <c r="I284" s="111" t="s">
        <v>11</v>
      </c>
      <c r="J284" s="111" t="s">
        <v>12</v>
      </c>
      <c r="K284" s="109" t="s">
        <v>13</v>
      </c>
      <c r="L284" s="112" t="s">
        <v>14</v>
      </c>
      <c r="M284" s="109" t="s">
        <v>15</v>
      </c>
      <c r="N284" s="109" t="s">
        <v>4</v>
      </c>
      <c r="O284" s="112" t="s">
        <v>14</v>
      </c>
      <c r="P284" s="109" t="s">
        <v>15</v>
      </c>
      <c r="Q284" s="109" t="s">
        <v>4</v>
      </c>
      <c r="R284" s="227"/>
    </row>
    <row r="285" spans="1:18">
      <c r="A285" s="113">
        <v>1</v>
      </c>
      <c r="B285" s="114" t="s">
        <v>1115</v>
      </c>
      <c r="C285" s="114" t="s">
        <v>636</v>
      </c>
      <c r="D285" s="114" t="s">
        <v>637</v>
      </c>
      <c r="E285" s="114">
        <v>20</v>
      </c>
      <c r="F285" s="115" t="s">
        <v>638</v>
      </c>
      <c r="G285" s="115" t="s">
        <v>639</v>
      </c>
      <c r="H285" s="114" t="s">
        <v>640</v>
      </c>
      <c r="I285" s="114">
        <v>45610519</v>
      </c>
      <c r="J285" s="114" t="s">
        <v>69</v>
      </c>
      <c r="K285" s="114">
        <v>3.5</v>
      </c>
      <c r="L285" s="13">
        <v>8600</v>
      </c>
      <c r="M285" s="13">
        <v>19992</v>
      </c>
      <c r="N285" s="13">
        <f t="shared" ref="N285" si="66">L285+M285</f>
        <v>28592</v>
      </c>
      <c r="O285" s="13">
        <v>8600</v>
      </c>
      <c r="P285" s="13">
        <v>19992</v>
      </c>
      <c r="Q285" s="13">
        <f t="shared" ref="Q285" si="67">O285+P285</f>
        <v>28592</v>
      </c>
      <c r="R285" s="116" t="s">
        <v>287</v>
      </c>
    </row>
    <row r="286" spans="1:18">
      <c r="A286" s="242"/>
      <c r="B286" s="243"/>
      <c r="C286" s="243"/>
      <c r="D286" s="243"/>
      <c r="E286" s="243"/>
      <c r="F286" s="243"/>
      <c r="G286" s="243"/>
      <c r="H286" s="243"/>
      <c r="I286" s="243"/>
      <c r="J286" s="243"/>
      <c r="K286" s="244"/>
      <c r="L286" s="117">
        <f t="shared" ref="L286:Q286" si="68">SUM(L285:L285)</f>
        <v>8600</v>
      </c>
      <c r="M286" s="117">
        <f t="shared" si="68"/>
        <v>19992</v>
      </c>
      <c r="N286" s="117">
        <f t="shared" si="68"/>
        <v>28592</v>
      </c>
      <c r="O286" s="117">
        <f t="shared" si="68"/>
        <v>8600</v>
      </c>
      <c r="P286" s="117">
        <f t="shared" si="68"/>
        <v>19992</v>
      </c>
      <c r="Q286" s="117">
        <f t="shared" si="68"/>
        <v>28592</v>
      </c>
    </row>
    <row r="287" spans="1:18" s="107" customFormat="1" ht="36" customHeight="1">
      <c r="A287" s="206"/>
      <c r="B287" s="205"/>
      <c r="C287" s="205"/>
      <c r="D287" s="205"/>
      <c r="E287" s="205"/>
      <c r="F287" s="205"/>
      <c r="G287" s="205"/>
      <c r="H287" s="205"/>
      <c r="I287" s="205"/>
      <c r="J287" s="205"/>
      <c r="K287" s="205"/>
      <c r="L287" s="205"/>
      <c r="M287" s="120"/>
      <c r="N287" s="120"/>
      <c r="O287" s="120"/>
      <c r="P287" s="120"/>
      <c r="Q287" s="120"/>
    </row>
    <row r="288" spans="1:18" ht="32.1" customHeight="1">
      <c r="A288" s="108" t="s">
        <v>1498</v>
      </c>
      <c r="B288" s="228" t="s">
        <v>633</v>
      </c>
      <c r="C288" s="229"/>
      <c r="D288" s="229"/>
      <c r="E288" s="229"/>
      <c r="F288" s="229"/>
      <c r="G288" s="229"/>
      <c r="H288" s="229"/>
      <c r="I288" s="229"/>
      <c r="J288" s="229"/>
      <c r="K288" s="230"/>
      <c r="L288" s="232" t="s">
        <v>42</v>
      </c>
      <c r="M288" s="232"/>
      <c r="N288" s="232"/>
      <c r="O288" s="232" t="s">
        <v>44</v>
      </c>
      <c r="P288" s="232"/>
      <c r="Q288" s="232"/>
      <c r="R288" s="226" t="s">
        <v>31</v>
      </c>
    </row>
    <row r="289" spans="1:18" ht="42" customHeight="1">
      <c r="A289" s="109" t="s">
        <v>8</v>
      </c>
      <c r="B289" s="110" t="s">
        <v>0</v>
      </c>
      <c r="C289" s="110" t="s">
        <v>5</v>
      </c>
      <c r="D289" s="111" t="s">
        <v>6</v>
      </c>
      <c r="E289" s="111" t="s">
        <v>7</v>
      </c>
      <c r="F289" s="111" t="s">
        <v>9</v>
      </c>
      <c r="G289" s="111" t="s">
        <v>10</v>
      </c>
      <c r="H289" s="111" t="s">
        <v>40</v>
      </c>
      <c r="I289" s="111" t="s">
        <v>11</v>
      </c>
      <c r="J289" s="111" t="s">
        <v>12</v>
      </c>
      <c r="K289" s="109" t="s">
        <v>13</v>
      </c>
      <c r="L289" s="112" t="s">
        <v>14</v>
      </c>
      <c r="M289" s="109" t="s">
        <v>15</v>
      </c>
      <c r="N289" s="109" t="s">
        <v>4</v>
      </c>
      <c r="O289" s="112" t="s">
        <v>14</v>
      </c>
      <c r="P289" s="109" t="s">
        <v>15</v>
      </c>
      <c r="Q289" s="109" t="s">
        <v>4</v>
      </c>
      <c r="R289" s="227"/>
    </row>
    <row r="290" spans="1:18">
      <c r="A290" s="113">
        <v>1</v>
      </c>
      <c r="B290" s="114" t="s">
        <v>702</v>
      </c>
      <c r="C290" s="114" t="s">
        <v>703</v>
      </c>
      <c r="D290" s="114" t="s">
        <v>704</v>
      </c>
      <c r="E290" s="114" t="s">
        <v>39</v>
      </c>
      <c r="F290" s="115" t="s">
        <v>705</v>
      </c>
      <c r="G290" s="115" t="s">
        <v>706</v>
      </c>
      <c r="H290" s="114" t="s">
        <v>707</v>
      </c>
      <c r="I290" s="114" t="s">
        <v>708</v>
      </c>
      <c r="J290" s="114" t="s">
        <v>94</v>
      </c>
      <c r="K290" s="114" t="s">
        <v>36</v>
      </c>
      <c r="L290" s="13">
        <v>357</v>
      </c>
      <c r="M290" s="13">
        <v>0</v>
      </c>
      <c r="N290" s="13">
        <f>L290+M290</f>
        <v>357</v>
      </c>
      <c r="O290" s="13">
        <v>357</v>
      </c>
      <c r="P290" s="13">
        <v>0</v>
      </c>
      <c r="Q290" s="13">
        <f t="shared" ref="Q290:Q352" si="69">O290+P290</f>
        <v>357</v>
      </c>
      <c r="R290" s="116" t="s">
        <v>217</v>
      </c>
    </row>
    <row r="291" spans="1:18">
      <c r="A291" s="113">
        <v>2</v>
      </c>
      <c r="B291" s="114" t="s">
        <v>702</v>
      </c>
      <c r="C291" s="114" t="s">
        <v>485</v>
      </c>
      <c r="D291" s="114" t="s">
        <v>704</v>
      </c>
      <c r="E291" s="114" t="s">
        <v>709</v>
      </c>
      <c r="F291" s="115" t="s">
        <v>705</v>
      </c>
      <c r="G291" s="114" t="s">
        <v>706</v>
      </c>
      <c r="H291" s="114" t="s">
        <v>710</v>
      </c>
      <c r="I291" s="114" t="s">
        <v>711</v>
      </c>
      <c r="J291" s="114" t="s">
        <v>712</v>
      </c>
      <c r="K291" s="114" t="s">
        <v>25</v>
      </c>
      <c r="L291" s="13">
        <v>1079</v>
      </c>
      <c r="M291" s="13">
        <v>564</v>
      </c>
      <c r="N291" s="13">
        <f t="shared" ref="N291:N295" si="70">L291+M291</f>
        <v>1643</v>
      </c>
      <c r="O291" s="13">
        <v>1079</v>
      </c>
      <c r="P291" s="13">
        <v>564</v>
      </c>
      <c r="Q291" s="13">
        <f t="shared" si="69"/>
        <v>1643</v>
      </c>
      <c r="R291" s="116" t="s">
        <v>217</v>
      </c>
    </row>
    <row r="292" spans="1:18">
      <c r="A292" s="113">
        <v>3</v>
      </c>
      <c r="B292" s="114" t="s">
        <v>702</v>
      </c>
      <c r="C292" s="114" t="s">
        <v>485</v>
      </c>
      <c r="D292" s="114" t="s">
        <v>704</v>
      </c>
      <c r="E292" s="114" t="s">
        <v>713</v>
      </c>
      <c r="F292" s="115" t="s">
        <v>705</v>
      </c>
      <c r="G292" s="114" t="s">
        <v>706</v>
      </c>
      <c r="H292" s="114" t="s">
        <v>714</v>
      </c>
      <c r="I292" s="114" t="s">
        <v>715</v>
      </c>
      <c r="J292" s="114" t="s">
        <v>712</v>
      </c>
      <c r="K292" s="114" t="s">
        <v>22</v>
      </c>
      <c r="L292" s="13">
        <v>767</v>
      </c>
      <c r="M292" s="13">
        <v>285</v>
      </c>
      <c r="N292" s="13">
        <f t="shared" si="70"/>
        <v>1052</v>
      </c>
      <c r="O292" s="13">
        <v>767</v>
      </c>
      <c r="P292" s="13">
        <v>285</v>
      </c>
      <c r="Q292" s="13">
        <f t="shared" si="69"/>
        <v>1052</v>
      </c>
      <c r="R292" s="116" t="s">
        <v>217</v>
      </c>
    </row>
    <row r="293" spans="1:18">
      <c r="A293" s="113">
        <v>4</v>
      </c>
      <c r="B293" s="114" t="s">
        <v>702</v>
      </c>
      <c r="C293" s="114" t="s">
        <v>716</v>
      </c>
      <c r="D293" s="114" t="s">
        <v>717</v>
      </c>
      <c r="E293" s="114" t="s">
        <v>47</v>
      </c>
      <c r="F293" s="115" t="s">
        <v>718</v>
      </c>
      <c r="G293" s="114" t="s">
        <v>719</v>
      </c>
      <c r="H293" s="114" t="s">
        <v>720</v>
      </c>
      <c r="I293" s="114" t="s">
        <v>721</v>
      </c>
      <c r="J293" s="114" t="s">
        <v>69</v>
      </c>
      <c r="K293" s="114">
        <v>18</v>
      </c>
      <c r="L293" s="13">
        <v>613</v>
      </c>
      <c r="M293" s="13">
        <v>1429</v>
      </c>
      <c r="N293" s="13">
        <f t="shared" si="70"/>
        <v>2042</v>
      </c>
      <c r="O293" s="13">
        <v>613</v>
      </c>
      <c r="P293" s="13">
        <v>1429</v>
      </c>
      <c r="Q293" s="13">
        <f t="shared" si="69"/>
        <v>2042</v>
      </c>
      <c r="R293" s="116" t="s">
        <v>3970</v>
      </c>
    </row>
    <row r="294" spans="1:18">
      <c r="A294" s="113">
        <v>5</v>
      </c>
      <c r="B294" s="114" t="s">
        <v>702</v>
      </c>
      <c r="C294" s="114" t="s">
        <v>722</v>
      </c>
      <c r="D294" s="114" t="s">
        <v>717</v>
      </c>
      <c r="E294" s="114" t="s">
        <v>723</v>
      </c>
      <c r="F294" s="115" t="s">
        <v>718</v>
      </c>
      <c r="G294" s="114" t="s">
        <v>719</v>
      </c>
      <c r="H294" s="114" t="s">
        <v>724</v>
      </c>
      <c r="I294" s="114" t="s">
        <v>725</v>
      </c>
      <c r="J294" s="114" t="s">
        <v>69</v>
      </c>
      <c r="K294" s="114">
        <v>14</v>
      </c>
      <c r="L294" s="13">
        <v>8</v>
      </c>
      <c r="M294" s="13">
        <v>18</v>
      </c>
      <c r="N294" s="13">
        <f t="shared" si="70"/>
        <v>26</v>
      </c>
      <c r="O294" s="13">
        <v>8</v>
      </c>
      <c r="P294" s="13">
        <v>18</v>
      </c>
      <c r="Q294" s="13">
        <f t="shared" si="69"/>
        <v>26</v>
      </c>
      <c r="R294" s="116" t="s">
        <v>3970</v>
      </c>
    </row>
    <row r="295" spans="1:18">
      <c r="A295" s="113">
        <v>6</v>
      </c>
      <c r="B295" s="114" t="s">
        <v>702</v>
      </c>
      <c r="C295" s="114" t="s">
        <v>726</v>
      </c>
      <c r="D295" s="114" t="s">
        <v>727</v>
      </c>
      <c r="E295" s="114" t="s">
        <v>679</v>
      </c>
      <c r="F295" s="115" t="s">
        <v>728</v>
      </c>
      <c r="G295" s="114" t="s">
        <v>729</v>
      </c>
      <c r="H295" s="114" t="s">
        <v>730</v>
      </c>
      <c r="I295" s="114" t="s">
        <v>731</v>
      </c>
      <c r="J295" s="114" t="s">
        <v>94</v>
      </c>
      <c r="K295" s="114" t="s">
        <v>732</v>
      </c>
      <c r="L295" s="13">
        <v>2744</v>
      </c>
      <c r="M295" s="13">
        <v>0</v>
      </c>
      <c r="N295" s="13">
        <f t="shared" si="70"/>
        <v>2744</v>
      </c>
      <c r="O295" s="13">
        <v>2744</v>
      </c>
      <c r="P295" s="13">
        <v>0</v>
      </c>
      <c r="Q295" s="13">
        <f t="shared" si="69"/>
        <v>2744</v>
      </c>
      <c r="R295" s="116" t="s">
        <v>217</v>
      </c>
    </row>
    <row r="296" spans="1:18">
      <c r="A296" s="113">
        <v>7</v>
      </c>
      <c r="B296" s="114" t="s">
        <v>702</v>
      </c>
      <c r="C296" s="114" t="s">
        <v>733</v>
      </c>
      <c r="D296" s="114" t="s">
        <v>727</v>
      </c>
      <c r="E296" s="114" t="s">
        <v>679</v>
      </c>
      <c r="F296" s="115" t="s">
        <v>728</v>
      </c>
      <c r="G296" s="115" t="s">
        <v>729</v>
      </c>
      <c r="H296" s="114" t="s">
        <v>734</v>
      </c>
      <c r="I296" s="114" t="s">
        <v>735</v>
      </c>
      <c r="J296" s="114" t="s">
        <v>401</v>
      </c>
      <c r="K296" s="114" t="s">
        <v>74</v>
      </c>
      <c r="L296" s="13">
        <v>10962</v>
      </c>
      <c r="M296" s="13">
        <v>18445</v>
      </c>
      <c r="N296" s="13">
        <f>L296+M296</f>
        <v>29407</v>
      </c>
      <c r="O296" s="13">
        <v>10962</v>
      </c>
      <c r="P296" s="13">
        <v>18445</v>
      </c>
      <c r="Q296" s="13">
        <f t="shared" si="69"/>
        <v>29407</v>
      </c>
      <c r="R296" s="116" t="s">
        <v>217</v>
      </c>
    </row>
    <row r="297" spans="1:18">
      <c r="A297" s="113">
        <v>8</v>
      </c>
      <c r="B297" s="114" t="s">
        <v>702</v>
      </c>
      <c r="C297" s="114" t="s">
        <v>736</v>
      </c>
      <c r="D297" s="114" t="s">
        <v>737</v>
      </c>
      <c r="E297" s="114"/>
      <c r="F297" s="115" t="s">
        <v>738</v>
      </c>
      <c r="G297" s="114" t="s">
        <v>739</v>
      </c>
      <c r="H297" s="114" t="s">
        <v>740</v>
      </c>
      <c r="I297" s="114" t="s">
        <v>741</v>
      </c>
      <c r="J297" s="114" t="s">
        <v>94</v>
      </c>
      <c r="K297" s="114" t="s">
        <v>47</v>
      </c>
      <c r="L297" s="13">
        <v>2645</v>
      </c>
      <c r="M297" s="13">
        <v>0</v>
      </c>
      <c r="N297" s="13">
        <f t="shared" ref="N297:N299" si="71">L297+M297</f>
        <v>2645</v>
      </c>
      <c r="O297" s="13">
        <v>2645</v>
      </c>
      <c r="P297" s="13">
        <v>0</v>
      </c>
      <c r="Q297" s="13">
        <f t="shared" si="69"/>
        <v>2645</v>
      </c>
      <c r="R297" s="116" t="s">
        <v>217</v>
      </c>
    </row>
    <row r="298" spans="1:18">
      <c r="A298" s="113">
        <v>9</v>
      </c>
      <c r="B298" s="114" t="s">
        <v>702</v>
      </c>
      <c r="C298" s="114" t="s">
        <v>742</v>
      </c>
      <c r="D298" s="114" t="s">
        <v>743</v>
      </c>
      <c r="E298" s="114" t="s">
        <v>21</v>
      </c>
      <c r="F298" s="115" t="s">
        <v>744</v>
      </c>
      <c r="G298" s="114" t="s">
        <v>745</v>
      </c>
      <c r="H298" s="114" t="s">
        <v>746</v>
      </c>
      <c r="I298" s="114" t="s">
        <v>747</v>
      </c>
      <c r="J298" s="114" t="s">
        <v>94</v>
      </c>
      <c r="K298" s="114" t="s">
        <v>26</v>
      </c>
      <c r="L298" s="13">
        <v>4125</v>
      </c>
      <c r="M298" s="13">
        <v>0</v>
      </c>
      <c r="N298" s="13">
        <f t="shared" si="71"/>
        <v>4125</v>
      </c>
      <c r="O298" s="13">
        <v>4125</v>
      </c>
      <c r="P298" s="13">
        <v>0</v>
      </c>
      <c r="Q298" s="13">
        <f t="shared" si="69"/>
        <v>4125</v>
      </c>
      <c r="R298" s="116" t="s">
        <v>217</v>
      </c>
    </row>
    <row r="299" spans="1:18">
      <c r="A299" s="113">
        <v>10</v>
      </c>
      <c r="B299" s="114" t="s">
        <v>702</v>
      </c>
      <c r="C299" s="114" t="s">
        <v>748</v>
      </c>
      <c r="D299" s="114" t="s">
        <v>749</v>
      </c>
      <c r="E299" s="114" t="s">
        <v>750</v>
      </c>
      <c r="F299" s="115" t="s">
        <v>751</v>
      </c>
      <c r="G299" s="114" t="s">
        <v>752</v>
      </c>
      <c r="H299" s="114" t="s">
        <v>753</v>
      </c>
      <c r="I299" s="114" t="s">
        <v>754</v>
      </c>
      <c r="J299" s="114" t="s">
        <v>94</v>
      </c>
      <c r="K299" s="114" t="s">
        <v>755</v>
      </c>
      <c r="L299" s="13">
        <v>3256</v>
      </c>
      <c r="M299" s="13">
        <v>0</v>
      </c>
      <c r="N299" s="13">
        <f t="shared" si="71"/>
        <v>3256</v>
      </c>
      <c r="O299" s="13">
        <v>3256</v>
      </c>
      <c r="P299" s="13">
        <v>0</v>
      </c>
      <c r="Q299" s="13">
        <f t="shared" si="69"/>
        <v>3256</v>
      </c>
      <c r="R299" s="116" t="s">
        <v>217</v>
      </c>
    </row>
    <row r="300" spans="1:18">
      <c r="A300" s="113">
        <v>11</v>
      </c>
      <c r="B300" s="114" t="s">
        <v>702</v>
      </c>
      <c r="C300" s="114" t="s">
        <v>748</v>
      </c>
      <c r="D300" s="114" t="s">
        <v>749</v>
      </c>
      <c r="E300" s="114" t="s">
        <v>756</v>
      </c>
      <c r="F300" s="115" t="s">
        <v>751</v>
      </c>
      <c r="G300" s="115" t="s">
        <v>752</v>
      </c>
      <c r="H300" s="114" t="s">
        <v>757</v>
      </c>
      <c r="I300" s="114" t="s">
        <v>758</v>
      </c>
      <c r="J300" s="114" t="s">
        <v>94</v>
      </c>
      <c r="K300" s="114" t="s">
        <v>755</v>
      </c>
      <c r="L300" s="13">
        <v>80</v>
      </c>
      <c r="M300" s="13">
        <v>0</v>
      </c>
      <c r="N300" s="13">
        <f>L300+M300</f>
        <v>80</v>
      </c>
      <c r="O300" s="13">
        <v>80</v>
      </c>
      <c r="P300" s="13">
        <v>0</v>
      </c>
      <c r="Q300" s="13">
        <f t="shared" si="69"/>
        <v>80</v>
      </c>
      <c r="R300" s="116" t="s">
        <v>217</v>
      </c>
    </row>
    <row r="301" spans="1:18">
      <c r="A301" s="113">
        <v>12</v>
      </c>
      <c r="B301" s="114" t="s">
        <v>702</v>
      </c>
      <c r="C301" s="114" t="s">
        <v>759</v>
      </c>
      <c r="D301" s="114" t="s">
        <v>749</v>
      </c>
      <c r="E301" s="114" t="s">
        <v>750</v>
      </c>
      <c r="F301" s="115" t="s">
        <v>751</v>
      </c>
      <c r="G301" s="114" t="s">
        <v>752</v>
      </c>
      <c r="H301" s="114" t="s">
        <v>760</v>
      </c>
      <c r="I301" s="114" t="s">
        <v>761</v>
      </c>
      <c r="J301" s="114" t="s">
        <v>94</v>
      </c>
      <c r="K301" s="114" t="s">
        <v>762</v>
      </c>
      <c r="L301" s="13">
        <v>1020</v>
      </c>
      <c r="M301" s="13">
        <v>0</v>
      </c>
      <c r="N301" s="13">
        <f t="shared" ref="N301:N305" si="72">L301+M301</f>
        <v>1020</v>
      </c>
      <c r="O301" s="13">
        <v>1020</v>
      </c>
      <c r="P301" s="13">
        <v>0</v>
      </c>
      <c r="Q301" s="13">
        <f t="shared" si="69"/>
        <v>1020</v>
      </c>
      <c r="R301" s="116" t="s">
        <v>217</v>
      </c>
    </row>
    <row r="302" spans="1:18">
      <c r="A302" s="113">
        <v>13</v>
      </c>
      <c r="B302" s="114" t="s">
        <v>702</v>
      </c>
      <c r="C302" s="114" t="s">
        <v>763</v>
      </c>
      <c r="D302" s="114" t="s">
        <v>764</v>
      </c>
      <c r="E302" s="114"/>
      <c r="F302" s="115" t="s">
        <v>765</v>
      </c>
      <c r="G302" s="114" t="s">
        <v>766</v>
      </c>
      <c r="H302" s="114" t="s">
        <v>3972</v>
      </c>
      <c r="I302" s="114" t="s">
        <v>767</v>
      </c>
      <c r="J302" s="114" t="s">
        <v>69</v>
      </c>
      <c r="K302" s="114" t="s">
        <v>768</v>
      </c>
      <c r="L302" s="13">
        <v>917</v>
      </c>
      <c r="M302" s="13">
        <v>2140</v>
      </c>
      <c r="N302" s="13">
        <f t="shared" si="72"/>
        <v>3057</v>
      </c>
      <c r="O302" s="13">
        <v>917</v>
      </c>
      <c r="P302" s="13">
        <v>2140</v>
      </c>
      <c r="Q302" s="13">
        <f t="shared" si="69"/>
        <v>3057</v>
      </c>
      <c r="R302" s="116" t="s">
        <v>3971</v>
      </c>
    </row>
    <row r="303" spans="1:18">
      <c r="A303" s="113">
        <v>14</v>
      </c>
      <c r="B303" s="114" t="s">
        <v>769</v>
      </c>
      <c r="C303" s="114" t="s">
        <v>770</v>
      </c>
      <c r="D303" s="114" t="s">
        <v>771</v>
      </c>
      <c r="E303" s="114"/>
      <c r="F303" s="115" t="s">
        <v>772</v>
      </c>
      <c r="G303" s="114" t="s">
        <v>773</v>
      </c>
      <c r="H303" s="114" t="s">
        <v>774</v>
      </c>
      <c r="I303" s="114" t="s">
        <v>775</v>
      </c>
      <c r="J303" s="114" t="s">
        <v>134</v>
      </c>
      <c r="K303" s="114" t="s">
        <v>776</v>
      </c>
      <c r="L303" s="13">
        <v>150000</v>
      </c>
      <c r="M303" s="13">
        <v>0</v>
      </c>
      <c r="N303" s="13">
        <f t="shared" si="72"/>
        <v>150000</v>
      </c>
      <c r="O303" s="13">
        <v>150000</v>
      </c>
      <c r="P303" s="13">
        <v>0</v>
      </c>
      <c r="Q303" s="13">
        <f t="shared" si="69"/>
        <v>150000</v>
      </c>
      <c r="R303" s="116" t="s">
        <v>217</v>
      </c>
    </row>
    <row r="304" spans="1:18">
      <c r="A304" s="113">
        <v>15</v>
      </c>
      <c r="B304" s="114" t="s">
        <v>769</v>
      </c>
      <c r="C304" s="114" t="s">
        <v>777</v>
      </c>
      <c r="D304" s="114" t="s">
        <v>778</v>
      </c>
      <c r="E304" s="114" t="s">
        <v>779</v>
      </c>
      <c r="F304" s="115" t="s">
        <v>780</v>
      </c>
      <c r="G304" s="114" t="s">
        <v>245</v>
      </c>
      <c r="H304" s="114" t="s">
        <v>781</v>
      </c>
      <c r="I304" s="114" t="s">
        <v>782</v>
      </c>
      <c r="J304" s="114" t="s">
        <v>134</v>
      </c>
      <c r="K304" s="114" t="s">
        <v>783</v>
      </c>
      <c r="L304" s="13">
        <v>0</v>
      </c>
      <c r="M304" s="13">
        <v>0</v>
      </c>
      <c r="N304" s="13">
        <f t="shared" si="72"/>
        <v>0</v>
      </c>
      <c r="O304" s="13">
        <v>0</v>
      </c>
      <c r="P304" s="13">
        <v>0</v>
      </c>
      <c r="Q304" s="13">
        <f t="shared" si="69"/>
        <v>0</v>
      </c>
      <c r="R304" s="116" t="s">
        <v>279</v>
      </c>
    </row>
    <row r="305" spans="1:18">
      <c r="A305" s="113">
        <v>16</v>
      </c>
      <c r="B305" s="114" t="s">
        <v>769</v>
      </c>
      <c r="C305" s="114" t="s">
        <v>784</v>
      </c>
      <c r="D305" s="114" t="s">
        <v>785</v>
      </c>
      <c r="E305" s="114" t="s">
        <v>786</v>
      </c>
      <c r="F305" s="115" t="s">
        <v>787</v>
      </c>
      <c r="G305" s="114" t="s">
        <v>245</v>
      </c>
      <c r="H305" s="114" t="s">
        <v>788</v>
      </c>
      <c r="I305" s="114" t="s">
        <v>789</v>
      </c>
      <c r="J305" s="114" t="s">
        <v>69</v>
      </c>
      <c r="K305" s="114" t="s">
        <v>70</v>
      </c>
      <c r="L305" s="13">
        <v>400</v>
      </c>
      <c r="M305" s="13">
        <v>1400</v>
      </c>
      <c r="N305" s="13">
        <f t="shared" si="72"/>
        <v>1800</v>
      </c>
      <c r="O305" s="13">
        <v>400</v>
      </c>
      <c r="P305" s="13">
        <v>1400</v>
      </c>
      <c r="Q305" s="13">
        <f t="shared" si="69"/>
        <v>1800</v>
      </c>
      <c r="R305" s="116" t="s">
        <v>279</v>
      </c>
    </row>
    <row r="306" spans="1:18">
      <c r="A306" s="113">
        <v>17</v>
      </c>
      <c r="B306" s="114" t="s">
        <v>769</v>
      </c>
      <c r="C306" s="114" t="s">
        <v>790</v>
      </c>
      <c r="D306" s="114" t="s">
        <v>791</v>
      </c>
      <c r="E306" s="114"/>
      <c r="F306" s="115" t="s">
        <v>792</v>
      </c>
      <c r="G306" s="115" t="s">
        <v>793</v>
      </c>
      <c r="H306" s="114" t="s">
        <v>794</v>
      </c>
      <c r="I306" s="114" t="s">
        <v>795</v>
      </c>
      <c r="J306" s="114" t="s">
        <v>69</v>
      </c>
      <c r="K306" s="114" t="s">
        <v>25</v>
      </c>
      <c r="L306" s="13">
        <v>174</v>
      </c>
      <c r="M306" s="13">
        <v>426</v>
      </c>
      <c r="N306" s="13">
        <f>L306+M306</f>
        <v>600</v>
      </c>
      <c r="O306" s="13">
        <v>174</v>
      </c>
      <c r="P306" s="13">
        <v>426</v>
      </c>
      <c r="Q306" s="13">
        <f t="shared" si="69"/>
        <v>600</v>
      </c>
      <c r="R306" s="116" t="s">
        <v>217</v>
      </c>
    </row>
    <row r="307" spans="1:18">
      <c r="A307" s="113">
        <v>18</v>
      </c>
      <c r="B307" s="114" t="s">
        <v>769</v>
      </c>
      <c r="C307" s="114" t="s">
        <v>796</v>
      </c>
      <c r="D307" s="114" t="s">
        <v>797</v>
      </c>
      <c r="E307" s="114"/>
      <c r="F307" s="115" t="s">
        <v>798</v>
      </c>
      <c r="G307" s="114" t="s">
        <v>799</v>
      </c>
      <c r="H307" s="114" t="s">
        <v>800</v>
      </c>
      <c r="I307" s="114" t="s">
        <v>801</v>
      </c>
      <c r="J307" s="114" t="s">
        <v>69</v>
      </c>
      <c r="K307" s="114" t="s">
        <v>29</v>
      </c>
      <c r="L307" s="13">
        <v>30</v>
      </c>
      <c r="M307" s="13">
        <v>70</v>
      </c>
      <c r="N307" s="13">
        <f t="shared" ref="N307:N309" si="73">L307+M307</f>
        <v>100</v>
      </c>
      <c r="O307" s="13">
        <v>30</v>
      </c>
      <c r="P307" s="13">
        <v>70</v>
      </c>
      <c r="Q307" s="13">
        <f t="shared" si="69"/>
        <v>100</v>
      </c>
      <c r="R307" s="116" t="s">
        <v>217</v>
      </c>
    </row>
    <row r="308" spans="1:18">
      <c r="A308" s="113">
        <v>19</v>
      </c>
      <c r="B308" s="114" t="s">
        <v>802</v>
      </c>
      <c r="C308" s="114" t="s">
        <v>485</v>
      </c>
      <c r="D308" s="114" t="s">
        <v>803</v>
      </c>
      <c r="E308" s="114" t="s">
        <v>804</v>
      </c>
      <c r="F308" s="115" t="s">
        <v>231</v>
      </c>
      <c r="G308" s="114" t="s">
        <v>232</v>
      </c>
      <c r="H308" s="114" t="s">
        <v>805</v>
      </c>
      <c r="I308" s="114" t="s">
        <v>806</v>
      </c>
      <c r="J308" s="114" t="s">
        <v>94</v>
      </c>
      <c r="K308" s="114" t="s">
        <v>37</v>
      </c>
      <c r="L308" s="13">
        <v>2080</v>
      </c>
      <c r="M308" s="13">
        <v>0</v>
      </c>
      <c r="N308" s="13">
        <f t="shared" si="73"/>
        <v>2080</v>
      </c>
      <c r="O308" s="13">
        <v>2080</v>
      </c>
      <c r="P308" s="13">
        <v>0</v>
      </c>
      <c r="Q308" s="13">
        <f t="shared" si="69"/>
        <v>2080</v>
      </c>
      <c r="R308" s="116" t="s">
        <v>287</v>
      </c>
    </row>
    <row r="309" spans="1:18">
      <c r="A309" s="113">
        <v>20</v>
      </c>
      <c r="B309" s="114" t="s">
        <v>802</v>
      </c>
      <c r="C309" s="114" t="s">
        <v>485</v>
      </c>
      <c r="D309" s="114" t="s">
        <v>807</v>
      </c>
      <c r="E309" s="114" t="s">
        <v>29</v>
      </c>
      <c r="F309" s="115" t="s">
        <v>231</v>
      </c>
      <c r="G309" s="114" t="s">
        <v>232</v>
      </c>
      <c r="H309" s="114" t="s">
        <v>808</v>
      </c>
      <c r="I309" s="114" t="s">
        <v>809</v>
      </c>
      <c r="J309" s="114" t="s">
        <v>69</v>
      </c>
      <c r="K309" s="114" t="s">
        <v>37</v>
      </c>
      <c r="L309" s="13">
        <v>7826</v>
      </c>
      <c r="M309" s="13">
        <v>18262</v>
      </c>
      <c r="N309" s="13">
        <f t="shared" si="73"/>
        <v>26088</v>
      </c>
      <c r="O309" s="13">
        <v>7826</v>
      </c>
      <c r="P309" s="13">
        <v>18262</v>
      </c>
      <c r="Q309" s="13">
        <f t="shared" si="69"/>
        <v>26088</v>
      </c>
      <c r="R309" s="116" t="s">
        <v>287</v>
      </c>
    </row>
    <row r="310" spans="1:18">
      <c r="A310" s="113">
        <v>21</v>
      </c>
      <c r="B310" s="114" t="s">
        <v>802</v>
      </c>
      <c r="C310" s="114" t="s">
        <v>485</v>
      </c>
      <c r="D310" s="114" t="s">
        <v>810</v>
      </c>
      <c r="E310" s="114" t="s">
        <v>811</v>
      </c>
      <c r="F310" s="115" t="s">
        <v>224</v>
      </c>
      <c r="G310" s="115" t="s">
        <v>225</v>
      </c>
      <c r="H310" s="114" t="s">
        <v>812</v>
      </c>
      <c r="I310" s="114" t="s">
        <v>813</v>
      </c>
      <c r="J310" s="114" t="s">
        <v>69</v>
      </c>
      <c r="K310" s="114" t="s">
        <v>70</v>
      </c>
      <c r="L310" s="13">
        <v>2081</v>
      </c>
      <c r="M310" s="13">
        <v>4856</v>
      </c>
      <c r="N310" s="13">
        <f>L310+M310</f>
        <v>6937</v>
      </c>
      <c r="O310" s="13">
        <v>2081</v>
      </c>
      <c r="P310" s="13">
        <v>4856</v>
      </c>
      <c r="Q310" s="13">
        <f t="shared" si="69"/>
        <v>6937</v>
      </c>
      <c r="R310" s="116" t="s">
        <v>287</v>
      </c>
    </row>
    <row r="311" spans="1:18">
      <c r="A311" s="113">
        <v>22</v>
      </c>
      <c r="B311" s="114" t="s">
        <v>802</v>
      </c>
      <c r="C311" s="114" t="s">
        <v>485</v>
      </c>
      <c r="D311" s="114" t="s">
        <v>814</v>
      </c>
      <c r="E311" s="114" t="s">
        <v>815</v>
      </c>
      <c r="F311" s="115" t="s">
        <v>224</v>
      </c>
      <c r="G311" s="114" t="s">
        <v>225</v>
      </c>
      <c r="H311" s="114" t="s">
        <v>816</v>
      </c>
      <c r="I311" s="114" t="s">
        <v>817</v>
      </c>
      <c r="J311" s="114" t="s">
        <v>69</v>
      </c>
      <c r="K311" s="114" t="s">
        <v>22</v>
      </c>
      <c r="L311" s="13">
        <v>5</v>
      </c>
      <c r="M311" s="13">
        <v>11</v>
      </c>
      <c r="N311" s="13">
        <f t="shared" ref="N311:N315" si="74">L311+M311</f>
        <v>16</v>
      </c>
      <c r="O311" s="13">
        <v>5</v>
      </c>
      <c r="P311" s="13">
        <v>11</v>
      </c>
      <c r="Q311" s="13">
        <f t="shared" si="69"/>
        <v>16</v>
      </c>
      <c r="R311" s="116" t="s">
        <v>287</v>
      </c>
    </row>
    <row r="312" spans="1:18">
      <c r="A312" s="113">
        <v>23</v>
      </c>
      <c r="B312" s="114" t="s">
        <v>802</v>
      </c>
      <c r="C312" s="114" t="s">
        <v>485</v>
      </c>
      <c r="D312" s="114" t="s">
        <v>818</v>
      </c>
      <c r="E312" s="114"/>
      <c r="F312" s="115" t="s">
        <v>224</v>
      </c>
      <c r="G312" s="114" t="s">
        <v>225</v>
      </c>
      <c r="H312" s="114" t="s">
        <v>819</v>
      </c>
      <c r="I312" s="114" t="s">
        <v>820</v>
      </c>
      <c r="J312" s="114" t="s">
        <v>69</v>
      </c>
      <c r="K312" s="114" t="s">
        <v>821</v>
      </c>
      <c r="L312" s="13">
        <v>68</v>
      </c>
      <c r="M312" s="13">
        <v>158</v>
      </c>
      <c r="N312" s="13">
        <f t="shared" si="74"/>
        <v>226</v>
      </c>
      <c r="O312" s="13">
        <v>68</v>
      </c>
      <c r="P312" s="13">
        <v>158</v>
      </c>
      <c r="Q312" s="13">
        <f t="shared" si="69"/>
        <v>226</v>
      </c>
      <c r="R312" s="116" t="s">
        <v>287</v>
      </c>
    </row>
    <row r="313" spans="1:18">
      <c r="A313" s="113">
        <v>24</v>
      </c>
      <c r="B313" s="114" t="s">
        <v>802</v>
      </c>
      <c r="C313" s="114" t="s">
        <v>485</v>
      </c>
      <c r="D313" s="114" t="s">
        <v>822</v>
      </c>
      <c r="E313" s="114" t="s">
        <v>27</v>
      </c>
      <c r="F313" s="115" t="s">
        <v>823</v>
      </c>
      <c r="G313" s="114" t="s">
        <v>824</v>
      </c>
      <c r="H313" s="114" t="s">
        <v>825</v>
      </c>
      <c r="I313" s="114" t="s">
        <v>826</v>
      </c>
      <c r="J313" s="114" t="s">
        <v>69</v>
      </c>
      <c r="K313" s="114" t="s">
        <v>827</v>
      </c>
      <c r="L313" s="13">
        <v>1608</v>
      </c>
      <c r="M313" s="13">
        <v>3751</v>
      </c>
      <c r="N313" s="13">
        <f t="shared" si="74"/>
        <v>5359</v>
      </c>
      <c r="O313" s="13">
        <v>1608</v>
      </c>
      <c r="P313" s="13">
        <v>3751</v>
      </c>
      <c r="Q313" s="13">
        <f t="shared" si="69"/>
        <v>5359</v>
      </c>
      <c r="R313" s="116" t="s">
        <v>287</v>
      </c>
    </row>
    <row r="314" spans="1:18">
      <c r="A314" s="113">
        <v>25</v>
      </c>
      <c r="B314" s="114" t="s">
        <v>802</v>
      </c>
      <c r="C314" s="114" t="s">
        <v>485</v>
      </c>
      <c r="D314" s="114" t="s">
        <v>822</v>
      </c>
      <c r="E314" s="114" t="s">
        <v>27</v>
      </c>
      <c r="F314" s="115" t="s">
        <v>823</v>
      </c>
      <c r="G314" s="114" t="s">
        <v>824</v>
      </c>
      <c r="H314" s="114" t="s">
        <v>828</v>
      </c>
      <c r="I314" s="114" t="s">
        <v>829</v>
      </c>
      <c r="J314" s="114" t="s">
        <v>69</v>
      </c>
      <c r="K314" s="114" t="s">
        <v>762</v>
      </c>
      <c r="L314" s="13">
        <v>785</v>
      </c>
      <c r="M314" s="13">
        <v>260</v>
      </c>
      <c r="N314" s="13">
        <f t="shared" si="74"/>
        <v>1045</v>
      </c>
      <c r="O314" s="13">
        <v>785</v>
      </c>
      <c r="P314" s="13">
        <v>260</v>
      </c>
      <c r="Q314" s="13">
        <f t="shared" si="69"/>
        <v>1045</v>
      </c>
      <c r="R314" s="116" t="s">
        <v>287</v>
      </c>
    </row>
    <row r="315" spans="1:18">
      <c r="A315" s="113">
        <v>26</v>
      </c>
      <c r="B315" s="114" t="s">
        <v>802</v>
      </c>
      <c r="C315" s="114" t="s">
        <v>485</v>
      </c>
      <c r="D315" s="114" t="s">
        <v>350</v>
      </c>
      <c r="E315" s="114" t="s">
        <v>23</v>
      </c>
      <c r="F315" s="115" t="s">
        <v>638</v>
      </c>
      <c r="G315" s="114" t="s">
        <v>639</v>
      </c>
      <c r="H315" s="114" t="s">
        <v>830</v>
      </c>
      <c r="I315" s="114" t="s">
        <v>831</v>
      </c>
      <c r="J315" s="114" t="s">
        <v>69</v>
      </c>
      <c r="K315" s="114" t="s">
        <v>52</v>
      </c>
      <c r="L315" s="13">
        <v>929</v>
      </c>
      <c r="M315" s="13">
        <v>2167</v>
      </c>
      <c r="N315" s="13">
        <f t="shared" si="74"/>
        <v>3096</v>
      </c>
      <c r="O315" s="13">
        <v>929</v>
      </c>
      <c r="P315" s="13">
        <v>2167</v>
      </c>
      <c r="Q315" s="13">
        <f t="shared" si="69"/>
        <v>3096</v>
      </c>
      <c r="R315" s="116" t="s">
        <v>287</v>
      </c>
    </row>
    <row r="316" spans="1:18">
      <c r="A316" s="113">
        <v>27</v>
      </c>
      <c r="B316" s="114" t="s">
        <v>802</v>
      </c>
      <c r="C316" s="114" t="s">
        <v>832</v>
      </c>
      <c r="D316" s="114" t="s">
        <v>833</v>
      </c>
      <c r="E316" s="114"/>
      <c r="F316" s="115" t="s">
        <v>638</v>
      </c>
      <c r="G316" s="115" t="s">
        <v>639</v>
      </c>
      <c r="H316" s="114" t="s">
        <v>834</v>
      </c>
      <c r="I316" s="114" t="s">
        <v>835</v>
      </c>
      <c r="J316" s="114" t="s">
        <v>134</v>
      </c>
      <c r="K316" s="114" t="s">
        <v>641</v>
      </c>
      <c r="L316" s="13">
        <v>0</v>
      </c>
      <c r="M316" s="13">
        <v>0</v>
      </c>
      <c r="N316" s="13">
        <f>L316+M316</f>
        <v>0</v>
      </c>
      <c r="O316" s="13">
        <v>0</v>
      </c>
      <c r="P316" s="13">
        <v>0</v>
      </c>
      <c r="Q316" s="13">
        <f t="shared" si="69"/>
        <v>0</v>
      </c>
      <c r="R316" s="116" t="s">
        <v>287</v>
      </c>
    </row>
    <row r="317" spans="1:18">
      <c r="A317" s="113">
        <v>28</v>
      </c>
      <c r="B317" s="114" t="s">
        <v>802</v>
      </c>
      <c r="C317" s="114" t="s">
        <v>836</v>
      </c>
      <c r="D317" s="114" t="s">
        <v>833</v>
      </c>
      <c r="E317" s="114"/>
      <c r="F317" s="115" t="s">
        <v>638</v>
      </c>
      <c r="G317" s="114" t="s">
        <v>639</v>
      </c>
      <c r="H317" s="114" t="s">
        <v>837</v>
      </c>
      <c r="I317" s="114" t="s">
        <v>838</v>
      </c>
      <c r="J317" s="114" t="s">
        <v>134</v>
      </c>
      <c r="K317" s="114" t="s">
        <v>839</v>
      </c>
      <c r="L317" s="13">
        <v>34994</v>
      </c>
      <c r="M317" s="13">
        <v>0</v>
      </c>
      <c r="N317" s="13">
        <f t="shared" ref="N317:N319" si="75">L317+M317</f>
        <v>34994</v>
      </c>
      <c r="O317" s="13">
        <v>34994</v>
      </c>
      <c r="P317" s="13">
        <v>0</v>
      </c>
      <c r="Q317" s="13">
        <f t="shared" si="69"/>
        <v>34994</v>
      </c>
      <c r="R317" s="116" t="s">
        <v>287</v>
      </c>
    </row>
    <row r="318" spans="1:18">
      <c r="A318" s="113">
        <v>29</v>
      </c>
      <c r="B318" s="114" t="s">
        <v>840</v>
      </c>
      <c r="C318" s="114" t="s">
        <v>485</v>
      </c>
      <c r="D318" s="114" t="s">
        <v>841</v>
      </c>
      <c r="E318" s="114" t="s">
        <v>39</v>
      </c>
      <c r="F318" s="115" t="s">
        <v>842</v>
      </c>
      <c r="G318" s="114" t="s">
        <v>843</v>
      </c>
      <c r="H318" s="114" t="s">
        <v>844</v>
      </c>
      <c r="I318" s="114" t="s">
        <v>845</v>
      </c>
      <c r="J318" s="114" t="s">
        <v>69</v>
      </c>
      <c r="K318" s="114" t="s">
        <v>25</v>
      </c>
      <c r="L318" s="13">
        <v>3505</v>
      </c>
      <c r="M318" s="13">
        <v>8580</v>
      </c>
      <c r="N318" s="13">
        <f t="shared" si="75"/>
        <v>12085</v>
      </c>
      <c r="O318" s="13">
        <v>3505</v>
      </c>
      <c r="P318" s="13">
        <v>8580</v>
      </c>
      <c r="Q318" s="13">
        <f t="shared" si="69"/>
        <v>12085</v>
      </c>
      <c r="R318" s="116" t="s">
        <v>217</v>
      </c>
    </row>
    <row r="319" spans="1:18">
      <c r="A319" s="113">
        <v>30</v>
      </c>
      <c r="B319" s="114" t="s">
        <v>840</v>
      </c>
      <c r="C319" s="114" t="s">
        <v>485</v>
      </c>
      <c r="D319" s="114" t="s">
        <v>846</v>
      </c>
      <c r="E319" s="114" t="s">
        <v>39</v>
      </c>
      <c r="F319" s="115" t="s">
        <v>847</v>
      </c>
      <c r="G319" s="114" t="s">
        <v>848</v>
      </c>
      <c r="H319" s="114" t="s">
        <v>849</v>
      </c>
      <c r="I319" s="114" t="s">
        <v>850</v>
      </c>
      <c r="J319" s="114" t="s">
        <v>69</v>
      </c>
      <c r="K319" s="114" t="s">
        <v>22</v>
      </c>
      <c r="L319" s="13">
        <v>462</v>
      </c>
      <c r="M319" s="13">
        <v>1131</v>
      </c>
      <c r="N319" s="13">
        <f t="shared" si="75"/>
        <v>1593</v>
      </c>
      <c r="O319" s="13">
        <v>462</v>
      </c>
      <c r="P319" s="13">
        <v>1131</v>
      </c>
      <c r="Q319" s="13">
        <f t="shared" si="69"/>
        <v>1593</v>
      </c>
      <c r="R319" s="116" t="s">
        <v>217</v>
      </c>
    </row>
    <row r="320" spans="1:18">
      <c r="A320" s="113">
        <v>31</v>
      </c>
      <c r="B320" s="114" t="s">
        <v>840</v>
      </c>
      <c r="C320" s="114" t="s">
        <v>485</v>
      </c>
      <c r="D320" s="114" t="s">
        <v>846</v>
      </c>
      <c r="E320" s="114" t="s">
        <v>39</v>
      </c>
      <c r="F320" s="115" t="s">
        <v>847</v>
      </c>
      <c r="G320" s="115" t="s">
        <v>848</v>
      </c>
      <c r="H320" s="114" t="s">
        <v>851</v>
      </c>
      <c r="I320" s="114" t="s">
        <v>852</v>
      </c>
      <c r="J320" s="114" t="s">
        <v>69</v>
      </c>
      <c r="K320" s="114" t="s">
        <v>22</v>
      </c>
      <c r="L320" s="13">
        <v>362</v>
      </c>
      <c r="M320" s="13">
        <v>887</v>
      </c>
      <c r="N320" s="13">
        <f>L320+M320</f>
        <v>1249</v>
      </c>
      <c r="O320" s="13">
        <v>362</v>
      </c>
      <c r="P320" s="13">
        <v>887</v>
      </c>
      <c r="Q320" s="13">
        <f t="shared" si="69"/>
        <v>1249</v>
      </c>
      <c r="R320" s="116" t="s">
        <v>217</v>
      </c>
    </row>
    <row r="321" spans="1:18">
      <c r="A321" s="113">
        <v>32</v>
      </c>
      <c r="B321" s="114" t="s">
        <v>840</v>
      </c>
      <c r="C321" s="114" t="s">
        <v>485</v>
      </c>
      <c r="D321" s="114" t="s">
        <v>846</v>
      </c>
      <c r="E321" s="114" t="s">
        <v>39</v>
      </c>
      <c r="F321" s="115" t="s">
        <v>847</v>
      </c>
      <c r="G321" s="114" t="s">
        <v>848</v>
      </c>
      <c r="H321" s="114" t="s">
        <v>853</v>
      </c>
      <c r="I321" s="114" t="s">
        <v>854</v>
      </c>
      <c r="J321" s="114" t="s">
        <v>69</v>
      </c>
      <c r="K321" s="114" t="s">
        <v>22</v>
      </c>
      <c r="L321" s="13">
        <v>23</v>
      </c>
      <c r="M321" s="13">
        <v>56</v>
      </c>
      <c r="N321" s="13">
        <f t="shared" ref="N321:N325" si="76">L321+M321</f>
        <v>79</v>
      </c>
      <c r="O321" s="13">
        <v>23</v>
      </c>
      <c r="P321" s="13">
        <v>56</v>
      </c>
      <c r="Q321" s="13">
        <f t="shared" si="69"/>
        <v>79</v>
      </c>
      <c r="R321" s="116" t="s">
        <v>217</v>
      </c>
    </row>
    <row r="322" spans="1:18">
      <c r="A322" s="113">
        <v>33</v>
      </c>
      <c r="B322" s="114" t="s">
        <v>840</v>
      </c>
      <c r="C322" s="114" t="s">
        <v>485</v>
      </c>
      <c r="D322" s="114" t="s">
        <v>846</v>
      </c>
      <c r="E322" s="114" t="s">
        <v>39</v>
      </c>
      <c r="F322" s="115" t="s">
        <v>847</v>
      </c>
      <c r="G322" s="114" t="s">
        <v>848</v>
      </c>
      <c r="H322" s="114" t="s">
        <v>855</v>
      </c>
      <c r="I322" s="114" t="s">
        <v>856</v>
      </c>
      <c r="J322" s="114" t="s">
        <v>69</v>
      </c>
      <c r="K322" s="114" t="s">
        <v>22</v>
      </c>
      <c r="L322" s="13">
        <v>172</v>
      </c>
      <c r="M322" s="13">
        <v>420</v>
      </c>
      <c r="N322" s="13">
        <f t="shared" si="76"/>
        <v>592</v>
      </c>
      <c r="O322" s="13">
        <v>172</v>
      </c>
      <c r="P322" s="13">
        <v>420</v>
      </c>
      <c r="Q322" s="13">
        <f t="shared" si="69"/>
        <v>592</v>
      </c>
      <c r="R322" s="116" t="s">
        <v>217</v>
      </c>
    </row>
    <row r="323" spans="1:18">
      <c r="A323" s="113">
        <v>34</v>
      </c>
      <c r="B323" s="114" t="s">
        <v>840</v>
      </c>
      <c r="C323" s="114" t="s">
        <v>485</v>
      </c>
      <c r="D323" s="114" t="s">
        <v>857</v>
      </c>
      <c r="E323" s="114" t="s">
        <v>23</v>
      </c>
      <c r="F323" s="115" t="s">
        <v>858</v>
      </c>
      <c r="G323" s="114" t="s">
        <v>859</v>
      </c>
      <c r="H323" s="114" t="s">
        <v>860</v>
      </c>
      <c r="I323" s="114" t="s">
        <v>861</v>
      </c>
      <c r="J323" s="114" t="s">
        <v>69</v>
      </c>
      <c r="K323" s="114" t="s">
        <v>641</v>
      </c>
      <c r="L323" s="13">
        <v>310</v>
      </c>
      <c r="M323" s="13">
        <v>759</v>
      </c>
      <c r="N323" s="13">
        <f t="shared" si="76"/>
        <v>1069</v>
      </c>
      <c r="O323" s="13">
        <v>310</v>
      </c>
      <c r="P323" s="13">
        <v>759</v>
      </c>
      <c r="Q323" s="13">
        <f t="shared" si="69"/>
        <v>1069</v>
      </c>
      <c r="R323" s="116" t="s">
        <v>217</v>
      </c>
    </row>
    <row r="324" spans="1:18">
      <c r="A324" s="113">
        <v>35</v>
      </c>
      <c r="B324" s="114" t="s">
        <v>840</v>
      </c>
      <c r="C324" s="114" t="s">
        <v>485</v>
      </c>
      <c r="D324" s="114" t="s">
        <v>862</v>
      </c>
      <c r="E324" s="114" t="s">
        <v>23</v>
      </c>
      <c r="F324" s="115" t="s">
        <v>863</v>
      </c>
      <c r="G324" s="114" t="s">
        <v>864</v>
      </c>
      <c r="H324" s="114" t="s">
        <v>865</v>
      </c>
      <c r="I324" s="114" t="s">
        <v>866</v>
      </c>
      <c r="J324" s="114" t="s">
        <v>94</v>
      </c>
      <c r="K324" s="114" t="s">
        <v>70</v>
      </c>
      <c r="L324" s="13">
        <v>2746</v>
      </c>
      <c r="M324" s="13">
        <v>0</v>
      </c>
      <c r="N324" s="13">
        <f t="shared" si="76"/>
        <v>2746</v>
      </c>
      <c r="O324" s="13">
        <v>2746</v>
      </c>
      <c r="P324" s="13">
        <v>0</v>
      </c>
      <c r="Q324" s="13">
        <f t="shared" si="69"/>
        <v>2746</v>
      </c>
      <c r="R324" s="116" t="s">
        <v>217</v>
      </c>
    </row>
    <row r="325" spans="1:18">
      <c r="A325" s="113">
        <v>36</v>
      </c>
      <c r="B325" s="114" t="s">
        <v>840</v>
      </c>
      <c r="C325" s="114" t="s">
        <v>485</v>
      </c>
      <c r="D325" s="114" t="s">
        <v>867</v>
      </c>
      <c r="E325" s="114" t="s">
        <v>21</v>
      </c>
      <c r="F325" s="115" t="s">
        <v>863</v>
      </c>
      <c r="G325" s="114" t="s">
        <v>864</v>
      </c>
      <c r="H325" s="114" t="s">
        <v>868</v>
      </c>
      <c r="I325" s="114" t="s">
        <v>869</v>
      </c>
      <c r="J325" s="114" t="s">
        <v>69</v>
      </c>
      <c r="K325" s="114" t="s">
        <v>27</v>
      </c>
      <c r="L325" s="13">
        <v>12</v>
      </c>
      <c r="M325" s="13">
        <v>28</v>
      </c>
      <c r="N325" s="13">
        <f t="shared" si="76"/>
        <v>40</v>
      </c>
      <c r="O325" s="13">
        <v>12</v>
      </c>
      <c r="P325" s="13">
        <v>28</v>
      </c>
      <c r="Q325" s="13">
        <f t="shared" si="69"/>
        <v>40</v>
      </c>
      <c r="R325" s="116" t="s">
        <v>217</v>
      </c>
    </row>
    <row r="326" spans="1:18">
      <c r="A326" s="113">
        <v>37</v>
      </c>
      <c r="B326" s="114" t="s">
        <v>840</v>
      </c>
      <c r="C326" s="114" t="s">
        <v>485</v>
      </c>
      <c r="D326" s="114" t="s">
        <v>870</v>
      </c>
      <c r="E326" s="114" t="s">
        <v>871</v>
      </c>
      <c r="F326" s="115" t="s">
        <v>872</v>
      </c>
      <c r="G326" s="115" t="s">
        <v>873</v>
      </c>
      <c r="H326" s="114" t="s">
        <v>874</v>
      </c>
      <c r="I326" s="114" t="s">
        <v>875</v>
      </c>
      <c r="J326" s="114" t="s">
        <v>69</v>
      </c>
      <c r="K326" s="114" t="s">
        <v>22</v>
      </c>
      <c r="L326" s="13">
        <v>570</v>
      </c>
      <c r="M326" s="13">
        <v>1396</v>
      </c>
      <c r="N326" s="13">
        <f>L326+M326</f>
        <v>1966</v>
      </c>
      <c r="O326" s="13">
        <v>570</v>
      </c>
      <c r="P326" s="13">
        <v>1396</v>
      </c>
      <c r="Q326" s="13">
        <f t="shared" si="69"/>
        <v>1966</v>
      </c>
      <c r="R326" s="116" t="s">
        <v>217</v>
      </c>
    </row>
    <row r="327" spans="1:18">
      <c r="A327" s="113">
        <v>38</v>
      </c>
      <c r="B327" s="114" t="s">
        <v>840</v>
      </c>
      <c r="C327" s="114" t="s">
        <v>485</v>
      </c>
      <c r="D327" s="114" t="s">
        <v>870</v>
      </c>
      <c r="E327" s="114" t="s">
        <v>871</v>
      </c>
      <c r="F327" s="115" t="s">
        <v>872</v>
      </c>
      <c r="G327" s="114" t="s">
        <v>873</v>
      </c>
      <c r="H327" s="114" t="s">
        <v>876</v>
      </c>
      <c r="I327" s="114" t="s">
        <v>877</v>
      </c>
      <c r="J327" s="114" t="s">
        <v>69</v>
      </c>
      <c r="K327" s="114" t="s">
        <v>48</v>
      </c>
      <c r="L327" s="13">
        <v>30</v>
      </c>
      <c r="M327" s="13">
        <v>73</v>
      </c>
      <c r="N327" s="13">
        <f t="shared" ref="N327:N329" si="77">L327+M327</f>
        <v>103</v>
      </c>
      <c r="O327" s="13">
        <v>30</v>
      </c>
      <c r="P327" s="13">
        <v>73</v>
      </c>
      <c r="Q327" s="13">
        <f t="shared" si="69"/>
        <v>103</v>
      </c>
      <c r="R327" s="116" t="s">
        <v>217</v>
      </c>
    </row>
    <row r="328" spans="1:18">
      <c r="A328" s="113">
        <v>39</v>
      </c>
      <c r="B328" s="114" t="s">
        <v>840</v>
      </c>
      <c r="C328" s="114" t="s">
        <v>485</v>
      </c>
      <c r="D328" s="114" t="s">
        <v>870</v>
      </c>
      <c r="E328" s="114" t="s">
        <v>871</v>
      </c>
      <c r="F328" s="115" t="s">
        <v>872</v>
      </c>
      <c r="G328" s="114" t="s">
        <v>873</v>
      </c>
      <c r="H328" s="114" t="s">
        <v>878</v>
      </c>
      <c r="I328" s="114" t="s">
        <v>879</v>
      </c>
      <c r="J328" s="114" t="s">
        <v>69</v>
      </c>
      <c r="K328" s="114" t="s">
        <v>22</v>
      </c>
      <c r="L328" s="13">
        <v>743</v>
      </c>
      <c r="M328" s="13">
        <v>1818</v>
      </c>
      <c r="N328" s="13">
        <f t="shared" si="77"/>
        <v>2561</v>
      </c>
      <c r="O328" s="13">
        <v>743</v>
      </c>
      <c r="P328" s="13">
        <v>1818</v>
      </c>
      <c r="Q328" s="13">
        <f t="shared" si="69"/>
        <v>2561</v>
      </c>
      <c r="R328" s="116" t="s">
        <v>217</v>
      </c>
    </row>
    <row r="329" spans="1:18">
      <c r="A329" s="113">
        <v>40</v>
      </c>
      <c r="B329" s="114" t="s">
        <v>840</v>
      </c>
      <c r="C329" s="114" t="s">
        <v>880</v>
      </c>
      <c r="D329" s="114" t="s">
        <v>881</v>
      </c>
      <c r="E329" s="114"/>
      <c r="F329" s="115" t="s">
        <v>882</v>
      </c>
      <c r="G329" s="114" t="s">
        <v>883</v>
      </c>
      <c r="H329" s="114" t="s">
        <v>884</v>
      </c>
      <c r="I329" s="114" t="s">
        <v>885</v>
      </c>
      <c r="J329" s="114" t="s">
        <v>69</v>
      </c>
      <c r="K329" s="114" t="s">
        <v>47</v>
      </c>
      <c r="L329" s="13">
        <v>297</v>
      </c>
      <c r="M329" s="13">
        <v>726</v>
      </c>
      <c r="N329" s="13">
        <f t="shared" si="77"/>
        <v>1023</v>
      </c>
      <c r="O329" s="13">
        <v>297</v>
      </c>
      <c r="P329" s="13">
        <v>726</v>
      </c>
      <c r="Q329" s="13">
        <f t="shared" si="69"/>
        <v>1023</v>
      </c>
      <c r="R329" s="116" t="s">
        <v>217</v>
      </c>
    </row>
    <row r="330" spans="1:18">
      <c r="A330" s="113">
        <v>41</v>
      </c>
      <c r="B330" s="114" t="s">
        <v>840</v>
      </c>
      <c r="C330" s="114" t="s">
        <v>405</v>
      </c>
      <c r="D330" s="114" t="s">
        <v>886</v>
      </c>
      <c r="E330" s="114"/>
      <c r="F330" s="115" t="s">
        <v>887</v>
      </c>
      <c r="G330" s="115" t="s">
        <v>888</v>
      </c>
      <c r="H330" s="114" t="s">
        <v>889</v>
      </c>
      <c r="I330" s="114" t="s">
        <v>890</v>
      </c>
      <c r="J330" s="114" t="s">
        <v>94</v>
      </c>
      <c r="K330" s="114" t="s">
        <v>750</v>
      </c>
      <c r="L330" s="13">
        <v>1120</v>
      </c>
      <c r="M330" s="13">
        <v>0</v>
      </c>
      <c r="N330" s="13">
        <f>L330+M330</f>
        <v>1120</v>
      </c>
      <c r="O330" s="13">
        <v>1120</v>
      </c>
      <c r="P330" s="13">
        <v>0</v>
      </c>
      <c r="Q330" s="13">
        <f t="shared" si="69"/>
        <v>1120</v>
      </c>
      <c r="R330" s="116" t="s">
        <v>217</v>
      </c>
    </row>
    <row r="331" spans="1:18">
      <c r="A331" s="113">
        <v>42</v>
      </c>
      <c r="B331" s="114" t="s">
        <v>840</v>
      </c>
      <c r="C331" s="114" t="s">
        <v>891</v>
      </c>
      <c r="D331" s="114" t="s">
        <v>857</v>
      </c>
      <c r="E331" s="114" t="s">
        <v>23</v>
      </c>
      <c r="F331" s="115" t="s">
        <v>858</v>
      </c>
      <c r="G331" s="114" t="s">
        <v>859</v>
      </c>
      <c r="H331" s="114" t="s">
        <v>892</v>
      </c>
      <c r="I331" s="114" t="s">
        <v>893</v>
      </c>
      <c r="J331" s="114" t="s">
        <v>77</v>
      </c>
      <c r="K331" s="114" t="s">
        <v>27</v>
      </c>
      <c r="L331" s="13">
        <v>184</v>
      </c>
      <c r="M331" s="13">
        <v>0</v>
      </c>
      <c r="N331" s="13">
        <f t="shared" ref="N331:N333" si="78">L331+M331</f>
        <v>184</v>
      </c>
      <c r="O331" s="13">
        <v>184</v>
      </c>
      <c r="P331" s="13">
        <v>0</v>
      </c>
      <c r="Q331" s="13">
        <f t="shared" si="69"/>
        <v>184</v>
      </c>
      <c r="R331" s="116" t="s">
        <v>217</v>
      </c>
    </row>
    <row r="332" spans="1:18">
      <c r="A332" s="113">
        <v>43</v>
      </c>
      <c r="B332" s="114" t="s">
        <v>894</v>
      </c>
      <c r="C332" s="114" t="s">
        <v>405</v>
      </c>
      <c r="D332" s="114" t="s">
        <v>895</v>
      </c>
      <c r="E332" s="114"/>
      <c r="F332" s="115" t="s">
        <v>896</v>
      </c>
      <c r="G332" s="114" t="s">
        <v>897</v>
      </c>
      <c r="H332" s="114" t="s">
        <v>898</v>
      </c>
      <c r="I332" s="114" t="s">
        <v>899</v>
      </c>
      <c r="J332" s="114" t="s">
        <v>69</v>
      </c>
      <c r="K332" s="114" t="s">
        <v>74</v>
      </c>
      <c r="L332" s="13">
        <v>800</v>
      </c>
      <c r="M332" s="13">
        <v>2700</v>
      </c>
      <c r="N332" s="13">
        <f t="shared" si="78"/>
        <v>3500</v>
      </c>
      <c r="O332" s="13">
        <v>800</v>
      </c>
      <c r="P332" s="13">
        <v>2700</v>
      </c>
      <c r="Q332" s="13">
        <f t="shared" si="69"/>
        <v>3500</v>
      </c>
      <c r="R332" s="116" t="s">
        <v>3973</v>
      </c>
    </row>
    <row r="333" spans="1:18">
      <c r="A333" s="113">
        <v>44</v>
      </c>
      <c r="B333" s="114" t="s">
        <v>894</v>
      </c>
      <c r="C333" s="114" t="s">
        <v>405</v>
      </c>
      <c r="D333" s="114" t="s">
        <v>900</v>
      </c>
      <c r="E333" s="114"/>
      <c r="F333" s="115" t="s">
        <v>901</v>
      </c>
      <c r="G333" s="114" t="s">
        <v>902</v>
      </c>
      <c r="H333" s="114" t="s">
        <v>903</v>
      </c>
      <c r="I333" s="114" t="s">
        <v>904</v>
      </c>
      <c r="J333" s="114" t="s">
        <v>134</v>
      </c>
      <c r="K333" s="114" t="s">
        <v>905</v>
      </c>
      <c r="L333" s="13">
        <v>18000</v>
      </c>
      <c r="M333" s="13">
        <v>0</v>
      </c>
      <c r="N333" s="13">
        <f t="shared" si="78"/>
        <v>18000</v>
      </c>
      <c r="O333" s="13">
        <v>18000</v>
      </c>
      <c r="P333" s="13">
        <v>0</v>
      </c>
      <c r="Q333" s="13">
        <f t="shared" si="69"/>
        <v>18000</v>
      </c>
      <c r="R333" s="116" t="s">
        <v>3973</v>
      </c>
    </row>
    <row r="334" spans="1:18">
      <c r="A334" s="113">
        <v>45</v>
      </c>
      <c r="B334" s="114" t="s">
        <v>894</v>
      </c>
      <c r="C334" s="114" t="s">
        <v>405</v>
      </c>
      <c r="D334" s="114" t="s">
        <v>906</v>
      </c>
      <c r="E334" s="114"/>
      <c r="F334" s="115" t="s">
        <v>907</v>
      </c>
      <c r="G334" s="115" t="s">
        <v>906</v>
      </c>
      <c r="H334" s="114" t="s">
        <v>908</v>
      </c>
      <c r="I334" s="114" t="s">
        <v>909</v>
      </c>
      <c r="J334" s="114" t="s">
        <v>134</v>
      </c>
      <c r="K334" s="114" t="s">
        <v>905</v>
      </c>
      <c r="L334" s="13">
        <v>33300</v>
      </c>
      <c r="M334" s="13">
        <v>0</v>
      </c>
      <c r="N334" s="13">
        <f>L334+M334</f>
        <v>33300</v>
      </c>
      <c r="O334" s="13">
        <v>33300</v>
      </c>
      <c r="P334" s="13">
        <v>0</v>
      </c>
      <c r="Q334" s="13">
        <f t="shared" si="69"/>
        <v>33300</v>
      </c>
      <c r="R334" s="116" t="s">
        <v>3973</v>
      </c>
    </row>
    <row r="335" spans="1:18">
      <c r="A335" s="113">
        <v>46</v>
      </c>
      <c r="B335" s="114" t="s">
        <v>894</v>
      </c>
      <c r="C335" s="114" t="s">
        <v>405</v>
      </c>
      <c r="D335" s="114" t="s">
        <v>910</v>
      </c>
      <c r="E335" s="114"/>
      <c r="F335" s="115" t="s">
        <v>907</v>
      </c>
      <c r="G335" s="114" t="s">
        <v>911</v>
      </c>
      <c r="H335" s="114" t="s">
        <v>912</v>
      </c>
      <c r="I335" s="114" t="s">
        <v>913</v>
      </c>
      <c r="J335" s="114" t="s">
        <v>134</v>
      </c>
      <c r="K335" s="114" t="s">
        <v>914</v>
      </c>
      <c r="L335" s="13">
        <v>31200</v>
      </c>
      <c r="M335" s="13">
        <v>0</v>
      </c>
      <c r="N335" s="13">
        <f t="shared" ref="N335:N339" si="79">L335+M335</f>
        <v>31200</v>
      </c>
      <c r="O335" s="13">
        <v>31200</v>
      </c>
      <c r="P335" s="13">
        <v>0</v>
      </c>
      <c r="Q335" s="13">
        <f t="shared" si="69"/>
        <v>31200</v>
      </c>
      <c r="R335" s="116" t="s">
        <v>3973</v>
      </c>
    </row>
    <row r="336" spans="1:18">
      <c r="A336" s="113">
        <v>47</v>
      </c>
      <c r="B336" s="114" t="s">
        <v>894</v>
      </c>
      <c r="C336" s="114" t="s">
        <v>915</v>
      </c>
      <c r="D336" s="114" t="s">
        <v>916</v>
      </c>
      <c r="E336" s="114"/>
      <c r="F336" s="115" t="s">
        <v>917</v>
      </c>
      <c r="G336" s="114" t="s">
        <v>918</v>
      </c>
      <c r="H336" s="114" t="s">
        <v>919</v>
      </c>
      <c r="I336" s="114" t="s">
        <v>920</v>
      </c>
      <c r="J336" s="114" t="s">
        <v>94</v>
      </c>
      <c r="K336" s="114">
        <v>12</v>
      </c>
      <c r="L336" s="13">
        <v>2000</v>
      </c>
      <c r="M336" s="13">
        <v>0</v>
      </c>
      <c r="N336" s="13">
        <f t="shared" si="79"/>
        <v>2000</v>
      </c>
      <c r="O336" s="13">
        <v>2000</v>
      </c>
      <c r="P336" s="13">
        <v>0</v>
      </c>
      <c r="Q336" s="13">
        <f t="shared" si="69"/>
        <v>2000</v>
      </c>
      <c r="R336" s="116" t="s">
        <v>3973</v>
      </c>
    </row>
    <row r="337" spans="1:18">
      <c r="A337" s="113">
        <v>48</v>
      </c>
      <c r="B337" s="114" t="s">
        <v>894</v>
      </c>
      <c r="C337" s="114" t="s">
        <v>921</v>
      </c>
      <c r="D337" s="114" t="s">
        <v>922</v>
      </c>
      <c r="E337" s="114" t="s">
        <v>641</v>
      </c>
      <c r="F337" s="115" t="s">
        <v>923</v>
      </c>
      <c r="G337" s="114" t="s">
        <v>924</v>
      </c>
      <c r="H337" s="114" t="s">
        <v>925</v>
      </c>
      <c r="I337" s="114" t="s">
        <v>926</v>
      </c>
      <c r="J337" s="114" t="s">
        <v>69</v>
      </c>
      <c r="K337" s="114" t="s">
        <v>22</v>
      </c>
      <c r="L337" s="13">
        <v>940</v>
      </c>
      <c r="M337" s="13">
        <v>1640</v>
      </c>
      <c r="N337" s="13">
        <f t="shared" si="79"/>
        <v>2580</v>
      </c>
      <c r="O337" s="13">
        <v>940</v>
      </c>
      <c r="P337" s="13">
        <v>1640</v>
      </c>
      <c r="Q337" s="13">
        <f t="shared" si="69"/>
        <v>2580</v>
      </c>
      <c r="R337" s="116" t="s">
        <v>3973</v>
      </c>
    </row>
    <row r="338" spans="1:18">
      <c r="A338" s="113">
        <v>49</v>
      </c>
      <c r="B338" s="114" t="s">
        <v>894</v>
      </c>
      <c r="C338" s="114" t="s">
        <v>921</v>
      </c>
      <c r="D338" s="114" t="s">
        <v>927</v>
      </c>
      <c r="E338" s="114" t="s">
        <v>36</v>
      </c>
      <c r="F338" s="115" t="s">
        <v>928</v>
      </c>
      <c r="G338" s="114" t="s">
        <v>929</v>
      </c>
      <c r="H338" s="114" t="s">
        <v>930</v>
      </c>
      <c r="I338" s="114" t="s">
        <v>931</v>
      </c>
      <c r="J338" s="114" t="s">
        <v>69</v>
      </c>
      <c r="K338" s="114" t="s">
        <v>22</v>
      </c>
      <c r="L338" s="13">
        <v>720</v>
      </c>
      <c r="M338" s="13">
        <v>1400</v>
      </c>
      <c r="N338" s="13">
        <f t="shared" si="79"/>
        <v>2120</v>
      </c>
      <c r="O338" s="13">
        <v>720</v>
      </c>
      <c r="P338" s="13">
        <v>1400</v>
      </c>
      <c r="Q338" s="13">
        <f t="shared" si="69"/>
        <v>2120</v>
      </c>
      <c r="R338" s="116" t="s">
        <v>3973</v>
      </c>
    </row>
    <row r="339" spans="1:18">
      <c r="A339" s="113">
        <v>50</v>
      </c>
      <c r="B339" s="114" t="s">
        <v>894</v>
      </c>
      <c r="C339" s="114" t="s">
        <v>921</v>
      </c>
      <c r="D339" s="114" t="s">
        <v>932</v>
      </c>
      <c r="E339" s="114" t="s">
        <v>933</v>
      </c>
      <c r="F339" s="115" t="s">
        <v>934</v>
      </c>
      <c r="G339" s="114" t="s">
        <v>935</v>
      </c>
      <c r="H339" s="114" t="s">
        <v>936</v>
      </c>
      <c r="I339" s="114" t="s">
        <v>937</v>
      </c>
      <c r="J339" s="114" t="s">
        <v>938</v>
      </c>
      <c r="K339" s="114" t="s">
        <v>939</v>
      </c>
      <c r="L339" s="13">
        <v>25260</v>
      </c>
      <c r="M339" s="13">
        <v>43440</v>
      </c>
      <c r="N339" s="13">
        <f t="shared" si="79"/>
        <v>68700</v>
      </c>
      <c r="O339" s="13">
        <v>25260</v>
      </c>
      <c r="P339" s="13">
        <v>43440</v>
      </c>
      <c r="Q339" s="13">
        <f t="shared" si="69"/>
        <v>68700</v>
      </c>
      <c r="R339" s="116" t="s">
        <v>3973</v>
      </c>
    </row>
    <row r="340" spans="1:18">
      <c r="A340" s="113">
        <v>51</v>
      </c>
      <c r="B340" s="114" t="s">
        <v>894</v>
      </c>
      <c r="C340" s="114" t="s">
        <v>921</v>
      </c>
      <c r="D340" s="114" t="s">
        <v>940</v>
      </c>
      <c r="E340" s="114" t="s">
        <v>192</v>
      </c>
      <c r="F340" s="115" t="s">
        <v>941</v>
      </c>
      <c r="G340" s="115" t="s">
        <v>942</v>
      </c>
      <c r="H340" s="114" t="s">
        <v>943</v>
      </c>
      <c r="I340" s="114" t="s">
        <v>944</v>
      </c>
      <c r="J340" s="114" t="s">
        <v>69</v>
      </c>
      <c r="K340" s="114" t="s">
        <v>23</v>
      </c>
      <c r="L340" s="13">
        <v>1290</v>
      </c>
      <c r="M340" s="13">
        <v>2560</v>
      </c>
      <c r="N340" s="13">
        <f>L340+M340</f>
        <v>3850</v>
      </c>
      <c r="O340" s="13">
        <v>1290</v>
      </c>
      <c r="P340" s="13">
        <v>2560</v>
      </c>
      <c r="Q340" s="13">
        <f t="shared" si="69"/>
        <v>3850</v>
      </c>
      <c r="R340" s="116" t="s">
        <v>3973</v>
      </c>
    </row>
    <row r="341" spans="1:18">
      <c r="A341" s="113">
        <v>52</v>
      </c>
      <c r="B341" s="114" t="s">
        <v>945</v>
      </c>
      <c r="C341" s="114" t="s">
        <v>946</v>
      </c>
      <c r="D341" s="114" t="s">
        <v>947</v>
      </c>
      <c r="E341" s="114" t="s">
        <v>48</v>
      </c>
      <c r="F341" s="115" t="s">
        <v>948</v>
      </c>
      <c r="G341" s="114" t="s">
        <v>949</v>
      </c>
      <c r="H341" s="114" t="s">
        <v>950</v>
      </c>
      <c r="I341" s="114" t="s">
        <v>951</v>
      </c>
      <c r="J341" s="114" t="s">
        <v>69</v>
      </c>
      <c r="K341" s="114" t="s">
        <v>27</v>
      </c>
      <c r="L341" s="13">
        <v>222</v>
      </c>
      <c r="M341" s="13">
        <v>542</v>
      </c>
      <c r="N341" s="13">
        <f t="shared" ref="N341:N343" si="80">L341+M341</f>
        <v>764</v>
      </c>
      <c r="O341" s="13">
        <v>222</v>
      </c>
      <c r="P341" s="13">
        <v>542</v>
      </c>
      <c r="Q341" s="13">
        <f t="shared" si="69"/>
        <v>764</v>
      </c>
      <c r="R341" s="116" t="s">
        <v>217</v>
      </c>
    </row>
    <row r="342" spans="1:18">
      <c r="A342" s="113">
        <v>53</v>
      </c>
      <c r="B342" s="114" t="s">
        <v>945</v>
      </c>
      <c r="C342" s="114" t="s">
        <v>952</v>
      </c>
      <c r="D342" s="114" t="s">
        <v>947</v>
      </c>
      <c r="E342" s="114" t="s">
        <v>48</v>
      </c>
      <c r="F342" s="115" t="s">
        <v>948</v>
      </c>
      <c r="G342" s="114" t="s">
        <v>949</v>
      </c>
      <c r="H342" s="114" t="s">
        <v>953</v>
      </c>
      <c r="I342" s="114" t="s">
        <v>954</v>
      </c>
      <c r="J342" s="114" t="s">
        <v>69</v>
      </c>
      <c r="K342" s="114" t="s">
        <v>23</v>
      </c>
      <c r="L342" s="13">
        <v>738</v>
      </c>
      <c r="M342" s="13">
        <v>1806</v>
      </c>
      <c r="N342" s="13">
        <f t="shared" si="80"/>
        <v>2544</v>
      </c>
      <c r="O342" s="13">
        <v>738</v>
      </c>
      <c r="P342" s="13">
        <v>1806</v>
      </c>
      <c r="Q342" s="13">
        <f t="shared" si="69"/>
        <v>2544</v>
      </c>
      <c r="R342" s="116" t="s">
        <v>217</v>
      </c>
    </row>
    <row r="343" spans="1:18">
      <c r="A343" s="113">
        <v>54</v>
      </c>
      <c r="B343" s="114" t="s">
        <v>945</v>
      </c>
      <c r="C343" s="114" t="s">
        <v>952</v>
      </c>
      <c r="D343" s="114" t="s">
        <v>342</v>
      </c>
      <c r="E343" s="114" t="s">
        <v>732</v>
      </c>
      <c r="F343" s="115" t="s">
        <v>955</v>
      </c>
      <c r="G343" s="114" t="s">
        <v>956</v>
      </c>
      <c r="H343" s="114" t="s">
        <v>957</v>
      </c>
      <c r="I343" s="114" t="s">
        <v>958</v>
      </c>
      <c r="J343" s="114" t="s">
        <v>94</v>
      </c>
      <c r="K343" s="114" t="s">
        <v>641</v>
      </c>
      <c r="L343" s="13">
        <v>10979</v>
      </c>
      <c r="M343" s="13">
        <v>0</v>
      </c>
      <c r="N343" s="13">
        <f t="shared" si="80"/>
        <v>10979</v>
      </c>
      <c r="O343" s="13">
        <v>10979</v>
      </c>
      <c r="P343" s="13">
        <v>0</v>
      </c>
      <c r="Q343" s="13">
        <f t="shared" si="69"/>
        <v>10979</v>
      </c>
      <c r="R343" s="116" t="s">
        <v>217</v>
      </c>
    </row>
    <row r="344" spans="1:18">
      <c r="A344" s="113">
        <v>55</v>
      </c>
      <c r="B344" s="114" t="s">
        <v>945</v>
      </c>
      <c r="C344" s="114" t="s">
        <v>959</v>
      </c>
      <c r="D344" s="114" t="s">
        <v>960</v>
      </c>
      <c r="E344" s="114" t="s">
        <v>961</v>
      </c>
      <c r="F344" s="115" t="s">
        <v>97</v>
      </c>
      <c r="G344" s="115" t="s">
        <v>98</v>
      </c>
      <c r="H344" s="114" t="s">
        <v>962</v>
      </c>
      <c r="I344" s="114" t="s">
        <v>963</v>
      </c>
      <c r="J344" s="114" t="s">
        <v>69</v>
      </c>
      <c r="K344" s="114" t="s">
        <v>28</v>
      </c>
      <c r="L344" s="13">
        <v>10490</v>
      </c>
      <c r="M344" s="13">
        <v>25683</v>
      </c>
      <c r="N344" s="13">
        <f>L344+M344</f>
        <v>36173</v>
      </c>
      <c r="O344" s="13">
        <v>10490</v>
      </c>
      <c r="P344" s="13">
        <v>25683</v>
      </c>
      <c r="Q344" s="13">
        <f t="shared" si="69"/>
        <v>36173</v>
      </c>
      <c r="R344" s="116" t="s">
        <v>217</v>
      </c>
    </row>
    <row r="345" spans="1:18">
      <c r="A345" s="113">
        <v>56</v>
      </c>
      <c r="B345" s="114" t="s">
        <v>945</v>
      </c>
      <c r="C345" s="114" t="s">
        <v>952</v>
      </c>
      <c r="D345" s="114" t="s">
        <v>964</v>
      </c>
      <c r="E345" s="114" t="s">
        <v>933</v>
      </c>
      <c r="F345" s="115" t="s">
        <v>965</v>
      </c>
      <c r="G345" s="114" t="s">
        <v>966</v>
      </c>
      <c r="H345" s="114" t="s">
        <v>967</v>
      </c>
      <c r="I345" s="114" t="s">
        <v>968</v>
      </c>
      <c r="J345" s="114" t="s">
        <v>69</v>
      </c>
      <c r="K345" s="114" t="s">
        <v>47</v>
      </c>
      <c r="L345" s="13">
        <v>1763</v>
      </c>
      <c r="M345" s="13">
        <v>4317</v>
      </c>
      <c r="N345" s="13">
        <f t="shared" ref="N345:N349" si="81">L345+M345</f>
        <v>6080</v>
      </c>
      <c r="O345" s="13">
        <v>1763</v>
      </c>
      <c r="P345" s="13">
        <v>4317</v>
      </c>
      <c r="Q345" s="13">
        <f t="shared" si="69"/>
        <v>6080</v>
      </c>
      <c r="R345" s="116" t="s">
        <v>217</v>
      </c>
    </row>
    <row r="346" spans="1:18">
      <c r="A346" s="113">
        <v>57</v>
      </c>
      <c r="B346" s="114" t="s">
        <v>945</v>
      </c>
      <c r="C346" s="114" t="s">
        <v>952</v>
      </c>
      <c r="D346" s="114" t="s">
        <v>246</v>
      </c>
      <c r="E346" s="114" t="s">
        <v>26</v>
      </c>
      <c r="F346" s="115" t="s">
        <v>247</v>
      </c>
      <c r="G346" s="114" t="s">
        <v>245</v>
      </c>
      <c r="H346" s="114" t="s">
        <v>969</v>
      </c>
      <c r="I346" s="114" t="s">
        <v>970</v>
      </c>
      <c r="J346" s="114" t="s">
        <v>134</v>
      </c>
      <c r="K346" s="114" t="s">
        <v>74</v>
      </c>
      <c r="L346" s="13">
        <v>46650</v>
      </c>
      <c r="M346" s="13">
        <v>0</v>
      </c>
      <c r="N346" s="13">
        <f t="shared" si="81"/>
        <v>46650</v>
      </c>
      <c r="O346" s="13">
        <v>46650</v>
      </c>
      <c r="P346" s="13">
        <v>0</v>
      </c>
      <c r="Q346" s="13">
        <f t="shared" si="69"/>
        <v>46650</v>
      </c>
      <c r="R346" s="116" t="s">
        <v>279</v>
      </c>
    </row>
    <row r="347" spans="1:18">
      <c r="A347" s="113">
        <v>58</v>
      </c>
      <c r="B347" s="114" t="s">
        <v>971</v>
      </c>
      <c r="C347" s="114" t="s">
        <v>972</v>
      </c>
      <c r="D347" s="114" t="s">
        <v>973</v>
      </c>
      <c r="E347" s="114"/>
      <c r="F347" s="115" t="s">
        <v>974</v>
      </c>
      <c r="G347" s="114" t="s">
        <v>975</v>
      </c>
      <c r="H347" s="114" t="s">
        <v>976</v>
      </c>
      <c r="I347" s="114">
        <v>3085801</v>
      </c>
      <c r="J347" s="114" t="s">
        <v>94</v>
      </c>
      <c r="K347" s="114">
        <v>40</v>
      </c>
      <c r="L347" s="13">
        <v>3000</v>
      </c>
      <c r="M347" s="13">
        <v>0</v>
      </c>
      <c r="N347" s="13">
        <f t="shared" si="81"/>
        <v>3000</v>
      </c>
      <c r="O347" s="13">
        <v>3000</v>
      </c>
      <c r="P347" s="13">
        <v>0</v>
      </c>
      <c r="Q347" s="13">
        <f t="shared" si="69"/>
        <v>3000</v>
      </c>
      <c r="R347" s="116" t="s">
        <v>287</v>
      </c>
    </row>
    <row r="348" spans="1:18">
      <c r="A348" s="113">
        <v>59</v>
      </c>
      <c r="B348" s="114" t="s">
        <v>971</v>
      </c>
      <c r="C348" s="114" t="s">
        <v>952</v>
      </c>
      <c r="D348" s="114" t="s">
        <v>977</v>
      </c>
      <c r="E348" s="114" t="s">
        <v>978</v>
      </c>
      <c r="F348" s="115" t="s">
        <v>979</v>
      </c>
      <c r="G348" s="114" t="s">
        <v>980</v>
      </c>
      <c r="H348" s="114" t="s">
        <v>981</v>
      </c>
      <c r="I348" s="114" t="s">
        <v>982</v>
      </c>
      <c r="J348" s="114" t="s">
        <v>94</v>
      </c>
      <c r="K348" s="114" t="s">
        <v>983</v>
      </c>
      <c r="L348" s="13">
        <v>32574</v>
      </c>
      <c r="M348" s="13">
        <v>0</v>
      </c>
      <c r="N348" s="13">
        <f t="shared" si="81"/>
        <v>32574</v>
      </c>
      <c r="O348" s="13">
        <v>32574</v>
      </c>
      <c r="P348" s="13">
        <v>0</v>
      </c>
      <c r="Q348" s="13">
        <f t="shared" si="69"/>
        <v>32574</v>
      </c>
      <c r="R348" s="116" t="s">
        <v>287</v>
      </c>
    </row>
    <row r="349" spans="1:18">
      <c r="A349" s="113">
        <v>60</v>
      </c>
      <c r="B349" s="114" t="s">
        <v>971</v>
      </c>
      <c r="C349" s="114" t="s">
        <v>952</v>
      </c>
      <c r="D349" s="114" t="s">
        <v>984</v>
      </c>
      <c r="E349" s="114" t="s">
        <v>933</v>
      </c>
      <c r="F349" s="115" t="s">
        <v>985</v>
      </c>
      <c r="G349" s="114" t="s">
        <v>986</v>
      </c>
      <c r="H349" s="114" t="s">
        <v>987</v>
      </c>
      <c r="I349" s="114" t="s">
        <v>988</v>
      </c>
      <c r="J349" s="114" t="s">
        <v>94</v>
      </c>
      <c r="K349" s="114" t="s">
        <v>70</v>
      </c>
      <c r="L349" s="13">
        <v>10436</v>
      </c>
      <c r="M349" s="13">
        <v>0</v>
      </c>
      <c r="N349" s="13">
        <f t="shared" si="81"/>
        <v>10436</v>
      </c>
      <c r="O349" s="13">
        <v>10436</v>
      </c>
      <c r="P349" s="13">
        <v>0</v>
      </c>
      <c r="Q349" s="13">
        <f t="shared" si="69"/>
        <v>10436</v>
      </c>
      <c r="R349" s="116" t="s">
        <v>287</v>
      </c>
    </row>
    <row r="350" spans="1:18">
      <c r="A350" s="113">
        <v>61</v>
      </c>
      <c r="B350" s="114" t="s">
        <v>971</v>
      </c>
      <c r="C350" s="114" t="s">
        <v>952</v>
      </c>
      <c r="D350" s="114" t="s">
        <v>989</v>
      </c>
      <c r="E350" s="114" t="s">
        <v>47</v>
      </c>
      <c r="F350" s="115" t="s">
        <v>990</v>
      </c>
      <c r="G350" s="115" t="s">
        <v>991</v>
      </c>
      <c r="H350" s="114" t="s">
        <v>992</v>
      </c>
      <c r="I350" s="114" t="s">
        <v>993</v>
      </c>
      <c r="J350" s="114" t="s">
        <v>94</v>
      </c>
      <c r="K350" s="114" t="s">
        <v>28</v>
      </c>
      <c r="L350" s="13">
        <v>9152</v>
      </c>
      <c r="M350" s="13">
        <v>0</v>
      </c>
      <c r="N350" s="13">
        <f>L350+M350</f>
        <v>9152</v>
      </c>
      <c r="O350" s="13">
        <v>9152</v>
      </c>
      <c r="P350" s="13">
        <v>0</v>
      </c>
      <c r="Q350" s="13">
        <f t="shared" si="69"/>
        <v>9152</v>
      </c>
      <c r="R350" s="116" t="s">
        <v>287</v>
      </c>
    </row>
    <row r="351" spans="1:18">
      <c r="A351" s="113">
        <v>62</v>
      </c>
      <c r="B351" s="114" t="s">
        <v>971</v>
      </c>
      <c r="C351" s="114" t="s">
        <v>952</v>
      </c>
      <c r="D351" s="114" t="s">
        <v>814</v>
      </c>
      <c r="E351" s="114" t="s">
        <v>994</v>
      </c>
      <c r="F351" s="115" t="s">
        <v>331</v>
      </c>
      <c r="G351" s="114" t="s">
        <v>332</v>
      </c>
      <c r="H351" s="114" t="s">
        <v>995</v>
      </c>
      <c r="I351" s="114" t="s">
        <v>996</v>
      </c>
      <c r="J351" s="114" t="s">
        <v>94</v>
      </c>
      <c r="K351" s="114" t="s">
        <v>36</v>
      </c>
      <c r="L351" s="13">
        <v>1921</v>
      </c>
      <c r="M351" s="13">
        <v>0</v>
      </c>
      <c r="N351" s="13">
        <f t="shared" ref="N351:N352" si="82">L351+M351</f>
        <v>1921</v>
      </c>
      <c r="O351" s="13">
        <v>1921</v>
      </c>
      <c r="P351" s="13">
        <v>0</v>
      </c>
      <c r="Q351" s="13">
        <f t="shared" si="69"/>
        <v>1921</v>
      </c>
      <c r="R351" s="116" t="s">
        <v>287</v>
      </c>
    </row>
    <row r="352" spans="1:18">
      <c r="A352" s="113">
        <v>63</v>
      </c>
      <c r="B352" s="114" t="s">
        <v>971</v>
      </c>
      <c r="C352" s="114" t="s">
        <v>997</v>
      </c>
      <c r="D352" s="114" t="s">
        <v>998</v>
      </c>
      <c r="E352" s="114" t="s">
        <v>999</v>
      </c>
      <c r="F352" s="115" t="s">
        <v>1000</v>
      </c>
      <c r="G352" s="114" t="s">
        <v>1001</v>
      </c>
      <c r="H352" s="114" t="s">
        <v>1002</v>
      </c>
      <c r="I352" s="114" t="s">
        <v>1003</v>
      </c>
      <c r="J352" s="114" t="s">
        <v>69</v>
      </c>
      <c r="K352" s="114" t="s">
        <v>36</v>
      </c>
      <c r="L352" s="13">
        <v>4</v>
      </c>
      <c r="M352" s="13">
        <v>10</v>
      </c>
      <c r="N352" s="13">
        <f t="shared" si="82"/>
        <v>14</v>
      </c>
      <c r="O352" s="13">
        <v>4</v>
      </c>
      <c r="P352" s="13">
        <v>10</v>
      </c>
      <c r="Q352" s="13">
        <f t="shared" si="69"/>
        <v>14</v>
      </c>
      <c r="R352" s="116" t="s">
        <v>287</v>
      </c>
    </row>
    <row r="353" spans="1:18">
      <c r="A353" s="242"/>
      <c r="B353" s="243"/>
      <c r="C353" s="243"/>
      <c r="D353" s="243"/>
      <c r="E353" s="243"/>
      <c r="F353" s="243"/>
      <c r="G353" s="243"/>
      <c r="H353" s="243"/>
      <c r="I353" s="243"/>
      <c r="J353" s="243"/>
      <c r="K353" s="244"/>
      <c r="L353" s="117">
        <f t="shared" ref="L353:Q353" si="83">SUM(L290:L352)</f>
        <v>481528</v>
      </c>
      <c r="M353" s="117">
        <f t="shared" si="83"/>
        <v>154214</v>
      </c>
      <c r="N353" s="117">
        <f t="shared" si="83"/>
        <v>635742</v>
      </c>
      <c r="O353" s="117">
        <f t="shared" si="83"/>
        <v>481528</v>
      </c>
      <c r="P353" s="117">
        <f t="shared" si="83"/>
        <v>154214</v>
      </c>
      <c r="Q353" s="117">
        <f t="shared" si="83"/>
        <v>635742</v>
      </c>
    </row>
    <row r="354" spans="1:18" s="107" customFormat="1" ht="36" customHeight="1">
      <c r="A354" s="206"/>
      <c r="B354" s="205"/>
      <c r="C354" s="205"/>
      <c r="D354" s="205"/>
      <c r="E354" s="205"/>
      <c r="F354" s="205"/>
      <c r="G354" s="205"/>
      <c r="H354" s="205"/>
      <c r="I354" s="205"/>
      <c r="J354" s="205"/>
      <c r="K354" s="205"/>
      <c r="L354" s="205"/>
      <c r="M354" s="120"/>
      <c r="N354" s="120"/>
      <c r="O354" s="120"/>
      <c r="P354" s="120"/>
      <c r="Q354" s="120"/>
    </row>
    <row r="355" spans="1:18" ht="32.1" customHeight="1">
      <c r="A355" s="108" t="s">
        <v>756</v>
      </c>
      <c r="B355" s="228" t="s">
        <v>1985</v>
      </c>
      <c r="C355" s="229"/>
      <c r="D355" s="229"/>
      <c r="E355" s="229"/>
      <c r="F355" s="229"/>
      <c r="G355" s="229"/>
      <c r="H355" s="229"/>
      <c r="I355" s="229"/>
      <c r="J355" s="229"/>
      <c r="K355" s="230"/>
      <c r="L355" s="232" t="s">
        <v>42</v>
      </c>
      <c r="M355" s="232"/>
      <c r="N355" s="232"/>
      <c r="O355" s="232" t="s">
        <v>44</v>
      </c>
      <c r="P355" s="232"/>
      <c r="Q355" s="232"/>
      <c r="R355" s="226" t="s">
        <v>31</v>
      </c>
    </row>
    <row r="356" spans="1:18" ht="42" customHeight="1">
      <c r="A356" s="109" t="s">
        <v>8</v>
      </c>
      <c r="B356" s="110" t="s">
        <v>0</v>
      </c>
      <c r="C356" s="110" t="s">
        <v>5</v>
      </c>
      <c r="D356" s="111" t="s">
        <v>6</v>
      </c>
      <c r="E356" s="111" t="s">
        <v>7</v>
      </c>
      <c r="F356" s="111" t="s">
        <v>9</v>
      </c>
      <c r="G356" s="111" t="s">
        <v>10</v>
      </c>
      <c r="H356" s="111" t="s">
        <v>40</v>
      </c>
      <c r="I356" s="111" t="s">
        <v>11</v>
      </c>
      <c r="J356" s="111" t="s">
        <v>12</v>
      </c>
      <c r="K356" s="109" t="s">
        <v>13</v>
      </c>
      <c r="L356" s="112" t="s">
        <v>14</v>
      </c>
      <c r="M356" s="109" t="s">
        <v>15</v>
      </c>
      <c r="N356" s="109" t="s">
        <v>4</v>
      </c>
      <c r="O356" s="112" t="s">
        <v>14</v>
      </c>
      <c r="P356" s="109" t="s">
        <v>15</v>
      </c>
      <c r="Q356" s="109" t="s">
        <v>4</v>
      </c>
      <c r="R356" s="227"/>
    </row>
    <row r="357" spans="1:18">
      <c r="A357" s="113">
        <v>1</v>
      </c>
      <c r="B357" s="114" t="s">
        <v>1987</v>
      </c>
      <c r="C357" s="114" t="s">
        <v>2137</v>
      </c>
      <c r="D357" s="114" t="s">
        <v>1988</v>
      </c>
      <c r="E357" s="114">
        <v>27</v>
      </c>
      <c r="F357" s="115" t="s">
        <v>990</v>
      </c>
      <c r="G357" s="115" t="s">
        <v>991</v>
      </c>
      <c r="H357" s="114" t="s">
        <v>1989</v>
      </c>
      <c r="I357" s="114" t="s">
        <v>3464</v>
      </c>
      <c r="J357" s="114" t="s">
        <v>69</v>
      </c>
      <c r="K357" s="114">
        <v>6.5</v>
      </c>
      <c r="L357" s="13">
        <v>781</v>
      </c>
      <c r="M357" s="13">
        <v>1821</v>
      </c>
      <c r="N357" s="13">
        <f t="shared" ref="N357:N380" si="84">L357+M357</f>
        <v>2602</v>
      </c>
      <c r="O357" s="13">
        <v>781</v>
      </c>
      <c r="P357" s="13">
        <v>1821</v>
      </c>
      <c r="Q357" s="13">
        <f t="shared" ref="Q357:Q380" si="85">O357+P357</f>
        <v>2602</v>
      </c>
      <c r="R357" s="116" t="s">
        <v>287</v>
      </c>
    </row>
    <row r="358" spans="1:18">
      <c r="A358" s="113">
        <v>2</v>
      </c>
      <c r="B358" s="114" t="s">
        <v>1987</v>
      </c>
      <c r="C358" s="114" t="s">
        <v>2137</v>
      </c>
      <c r="D358" s="114" t="s">
        <v>1988</v>
      </c>
      <c r="E358" s="114"/>
      <c r="F358" s="115" t="s">
        <v>990</v>
      </c>
      <c r="G358" s="114" t="s">
        <v>991</v>
      </c>
      <c r="H358" s="114" t="s">
        <v>1990</v>
      </c>
      <c r="I358" s="114" t="s">
        <v>3465</v>
      </c>
      <c r="J358" s="114" t="s">
        <v>69</v>
      </c>
      <c r="K358" s="114">
        <v>12.5</v>
      </c>
      <c r="L358" s="13">
        <v>2710</v>
      </c>
      <c r="M358" s="13">
        <v>6322</v>
      </c>
      <c r="N358" s="13">
        <f t="shared" si="84"/>
        <v>9032</v>
      </c>
      <c r="O358" s="13">
        <v>2710</v>
      </c>
      <c r="P358" s="13">
        <v>6322</v>
      </c>
      <c r="Q358" s="13">
        <f t="shared" si="85"/>
        <v>9032</v>
      </c>
      <c r="R358" s="116" t="s">
        <v>287</v>
      </c>
    </row>
    <row r="359" spans="1:18">
      <c r="A359" s="113">
        <v>3</v>
      </c>
      <c r="B359" s="114" t="s">
        <v>1987</v>
      </c>
      <c r="C359" s="114" t="s">
        <v>3466</v>
      </c>
      <c r="D359" s="114" t="s">
        <v>1988</v>
      </c>
      <c r="E359" s="114"/>
      <c r="F359" s="115" t="s">
        <v>990</v>
      </c>
      <c r="G359" s="115" t="s">
        <v>991</v>
      </c>
      <c r="H359" s="114" t="s">
        <v>1991</v>
      </c>
      <c r="I359" s="114" t="s">
        <v>3467</v>
      </c>
      <c r="J359" s="114" t="s">
        <v>712</v>
      </c>
      <c r="K359" s="114">
        <v>13.2</v>
      </c>
      <c r="L359" s="13">
        <v>1840</v>
      </c>
      <c r="M359" s="13">
        <v>2438</v>
      </c>
      <c r="N359" s="13">
        <f t="shared" si="84"/>
        <v>4278</v>
      </c>
      <c r="O359" s="13">
        <v>1840</v>
      </c>
      <c r="P359" s="13">
        <v>2438</v>
      </c>
      <c r="Q359" s="13">
        <f t="shared" si="85"/>
        <v>4278</v>
      </c>
      <c r="R359" s="116" t="s">
        <v>287</v>
      </c>
    </row>
    <row r="360" spans="1:18">
      <c r="A360" s="113">
        <v>4</v>
      </c>
      <c r="B360" s="114" t="s">
        <v>1987</v>
      </c>
      <c r="C360" s="114" t="s">
        <v>1992</v>
      </c>
      <c r="D360" s="114" t="s">
        <v>1993</v>
      </c>
      <c r="E360" s="114"/>
      <c r="F360" s="115" t="s">
        <v>990</v>
      </c>
      <c r="G360" s="115" t="s">
        <v>991</v>
      </c>
      <c r="H360" s="114" t="s">
        <v>1994</v>
      </c>
      <c r="I360" s="114">
        <v>1607</v>
      </c>
      <c r="J360" s="114" t="s">
        <v>94</v>
      </c>
      <c r="K360" s="114">
        <v>6</v>
      </c>
      <c r="L360" s="13">
        <v>130</v>
      </c>
      <c r="M360" s="13">
        <v>0</v>
      </c>
      <c r="N360" s="13">
        <f t="shared" si="84"/>
        <v>130</v>
      </c>
      <c r="O360" s="13">
        <v>130</v>
      </c>
      <c r="P360" s="13">
        <v>0</v>
      </c>
      <c r="Q360" s="13">
        <f t="shared" si="85"/>
        <v>130</v>
      </c>
      <c r="R360" s="116" t="s">
        <v>287</v>
      </c>
    </row>
    <row r="361" spans="1:18">
      <c r="A361" s="113">
        <v>5</v>
      </c>
      <c r="B361" s="114" t="s">
        <v>1987</v>
      </c>
      <c r="C361" s="114" t="s">
        <v>1995</v>
      </c>
      <c r="D361" s="114" t="s">
        <v>1996</v>
      </c>
      <c r="E361" s="114"/>
      <c r="F361" s="115" t="s">
        <v>990</v>
      </c>
      <c r="G361" s="114" t="s">
        <v>991</v>
      </c>
      <c r="H361" s="114" t="s">
        <v>1997</v>
      </c>
      <c r="I361" s="114" t="s">
        <v>3468</v>
      </c>
      <c r="J361" s="114" t="s">
        <v>69</v>
      </c>
      <c r="K361" s="114">
        <v>23</v>
      </c>
      <c r="L361" s="13">
        <v>30434</v>
      </c>
      <c r="M361" s="13">
        <v>71014</v>
      </c>
      <c r="N361" s="13">
        <f t="shared" si="84"/>
        <v>101448</v>
      </c>
      <c r="O361" s="13">
        <v>30434</v>
      </c>
      <c r="P361" s="13">
        <v>71014</v>
      </c>
      <c r="Q361" s="13">
        <f t="shared" si="85"/>
        <v>101448</v>
      </c>
      <c r="R361" s="116" t="s">
        <v>287</v>
      </c>
    </row>
    <row r="362" spans="1:18">
      <c r="A362" s="113">
        <v>6</v>
      </c>
      <c r="B362" s="114" t="s">
        <v>1987</v>
      </c>
      <c r="C362" s="114" t="s">
        <v>1995</v>
      </c>
      <c r="D362" s="114" t="s">
        <v>1998</v>
      </c>
      <c r="E362" s="114"/>
      <c r="F362" s="115" t="s">
        <v>990</v>
      </c>
      <c r="G362" s="114" t="s">
        <v>991</v>
      </c>
      <c r="H362" s="114" t="s">
        <v>1999</v>
      </c>
      <c r="I362" s="114">
        <v>97568791</v>
      </c>
      <c r="J362" s="114" t="s">
        <v>69</v>
      </c>
      <c r="K362" s="114">
        <v>32.5</v>
      </c>
      <c r="L362" s="13">
        <v>20726</v>
      </c>
      <c r="M362" s="13">
        <v>48360</v>
      </c>
      <c r="N362" s="13">
        <f t="shared" si="84"/>
        <v>69086</v>
      </c>
      <c r="O362" s="13">
        <v>20726</v>
      </c>
      <c r="P362" s="13">
        <v>48360</v>
      </c>
      <c r="Q362" s="13">
        <f t="shared" si="85"/>
        <v>69086</v>
      </c>
      <c r="R362" s="116" t="s">
        <v>287</v>
      </c>
    </row>
    <row r="363" spans="1:18">
      <c r="A363" s="113">
        <v>7</v>
      </c>
      <c r="B363" s="114" t="s">
        <v>1987</v>
      </c>
      <c r="C363" s="114" t="s">
        <v>1995</v>
      </c>
      <c r="D363" s="114" t="s">
        <v>2000</v>
      </c>
      <c r="E363" s="114"/>
      <c r="F363" s="115" t="s">
        <v>990</v>
      </c>
      <c r="G363" s="114" t="s">
        <v>991</v>
      </c>
      <c r="H363" s="114" t="s">
        <v>2001</v>
      </c>
      <c r="I363" s="114">
        <v>32719313</v>
      </c>
      <c r="J363" s="114" t="s">
        <v>69</v>
      </c>
      <c r="K363" s="114">
        <v>32.5</v>
      </c>
      <c r="L363" s="13">
        <v>22992</v>
      </c>
      <c r="M363" s="13">
        <v>53649</v>
      </c>
      <c r="N363" s="13">
        <f t="shared" si="84"/>
        <v>76641</v>
      </c>
      <c r="O363" s="13">
        <v>22992</v>
      </c>
      <c r="P363" s="13">
        <v>53649</v>
      </c>
      <c r="Q363" s="13">
        <f t="shared" si="85"/>
        <v>76641</v>
      </c>
      <c r="R363" s="116" t="s">
        <v>287</v>
      </c>
    </row>
    <row r="364" spans="1:18">
      <c r="A364" s="113">
        <v>8</v>
      </c>
      <c r="B364" s="114" t="s">
        <v>1987</v>
      </c>
      <c r="C364" s="114" t="s">
        <v>2137</v>
      </c>
      <c r="D364" s="114" t="s">
        <v>2002</v>
      </c>
      <c r="E364" s="114"/>
      <c r="F364" s="115" t="s">
        <v>990</v>
      </c>
      <c r="G364" s="114" t="s">
        <v>991</v>
      </c>
      <c r="H364" s="114" t="s">
        <v>2003</v>
      </c>
      <c r="I364" s="114" t="s">
        <v>3469</v>
      </c>
      <c r="J364" s="114" t="s">
        <v>69</v>
      </c>
      <c r="K364" s="114">
        <v>12.5</v>
      </c>
      <c r="L364" s="13">
        <v>1707</v>
      </c>
      <c r="M364" s="13">
        <v>3982</v>
      </c>
      <c r="N364" s="13">
        <f t="shared" si="84"/>
        <v>5689</v>
      </c>
      <c r="O364" s="13">
        <v>1707</v>
      </c>
      <c r="P364" s="13">
        <v>3982</v>
      </c>
      <c r="Q364" s="13">
        <f t="shared" si="85"/>
        <v>5689</v>
      </c>
      <c r="R364" s="116" t="s">
        <v>287</v>
      </c>
    </row>
    <row r="365" spans="1:18">
      <c r="A365" s="113">
        <v>9</v>
      </c>
      <c r="B365" s="114" t="s">
        <v>1987</v>
      </c>
      <c r="C365" s="114"/>
      <c r="D365" s="114" t="s">
        <v>2005</v>
      </c>
      <c r="E365" s="114">
        <v>4</v>
      </c>
      <c r="F365" s="115" t="s">
        <v>990</v>
      </c>
      <c r="G365" s="114" t="s">
        <v>991</v>
      </c>
      <c r="H365" s="114" t="s">
        <v>2006</v>
      </c>
      <c r="I365" s="114" t="s">
        <v>3470</v>
      </c>
      <c r="J365" s="114" t="s">
        <v>69</v>
      </c>
      <c r="K365" s="114">
        <v>26.3</v>
      </c>
      <c r="L365" s="13">
        <v>4818</v>
      </c>
      <c r="M365" s="13">
        <v>11242</v>
      </c>
      <c r="N365" s="13">
        <f t="shared" si="84"/>
        <v>16060</v>
      </c>
      <c r="O365" s="13">
        <v>4818</v>
      </c>
      <c r="P365" s="13">
        <v>11242</v>
      </c>
      <c r="Q365" s="13">
        <f t="shared" si="85"/>
        <v>16060</v>
      </c>
      <c r="R365" s="116" t="s">
        <v>287</v>
      </c>
    </row>
    <row r="366" spans="1:18">
      <c r="A366" s="113">
        <v>10</v>
      </c>
      <c r="B366" s="114" t="s">
        <v>1987</v>
      </c>
      <c r="C366" s="114" t="s">
        <v>3471</v>
      </c>
      <c r="D366" s="114" t="s">
        <v>2007</v>
      </c>
      <c r="E366" s="114"/>
      <c r="F366" s="115" t="s">
        <v>990</v>
      </c>
      <c r="G366" s="114" t="s">
        <v>991</v>
      </c>
      <c r="H366" s="114" t="s">
        <v>2008</v>
      </c>
      <c r="I366" s="114" t="s">
        <v>3472</v>
      </c>
      <c r="J366" s="114" t="s">
        <v>69</v>
      </c>
      <c r="K366" s="114">
        <v>16.5</v>
      </c>
      <c r="L366" s="13">
        <v>840</v>
      </c>
      <c r="M366" s="13">
        <v>1961</v>
      </c>
      <c r="N366" s="13">
        <f t="shared" si="84"/>
        <v>2801</v>
      </c>
      <c r="O366" s="13">
        <v>840</v>
      </c>
      <c r="P366" s="13">
        <v>1961</v>
      </c>
      <c r="Q366" s="13">
        <f t="shared" si="85"/>
        <v>2801</v>
      </c>
      <c r="R366" s="116" t="s">
        <v>287</v>
      </c>
    </row>
    <row r="367" spans="1:18">
      <c r="A367" s="113">
        <v>11</v>
      </c>
      <c r="B367" s="114" t="s">
        <v>1987</v>
      </c>
      <c r="C367" s="114" t="s">
        <v>3466</v>
      </c>
      <c r="D367" s="114" t="s">
        <v>2009</v>
      </c>
      <c r="E367" s="114"/>
      <c r="F367" s="115" t="s">
        <v>990</v>
      </c>
      <c r="G367" s="114" t="s">
        <v>991</v>
      </c>
      <c r="H367" s="114" t="s">
        <v>2010</v>
      </c>
      <c r="I367" s="114" t="s">
        <v>3473</v>
      </c>
      <c r="J367" s="114" t="s">
        <v>69</v>
      </c>
      <c r="K367" s="114">
        <v>16.5</v>
      </c>
      <c r="L367" s="13">
        <v>593</v>
      </c>
      <c r="M367" s="13">
        <v>1384</v>
      </c>
      <c r="N367" s="13">
        <f t="shared" si="84"/>
        <v>1977</v>
      </c>
      <c r="O367" s="13">
        <v>593</v>
      </c>
      <c r="P367" s="13">
        <v>1384</v>
      </c>
      <c r="Q367" s="13">
        <f t="shared" si="85"/>
        <v>1977</v>
      </c>
      <c r="R367" s="116" t="s">
        <v>287</v>
      </c>
    </row>
    <row r="368" spans="1:18">
      <c r="A368" s="113">
        <v>12</v>
      </c>
      <c r="B368" s="114" t="s">
        <v>1987</v>
      </c>
      <c r="C368" s="114" t="s">
        <v>3474</v>
      </c>
      <c r="D368" s="114" t="s">
        <v>2002</v>
      </c>
      <c r="E368" s="114"/>
      <c r="F368" s="115" t="s">
        <v>990</v>
      </c>
      <c r="G368" s="115" t="s">
        <v>991</v>
      </c>
      <c r="H368" s="114" t="s">
        <v>2011</v>
      </c>
      <c r="I368" s="114" t="s">
        <v>3475</v>
      </c>
      <c r="J368" s="114" t="s">
        <v>69</v>
      </c>
      <c r="K368" s="114">
        <v>6.5</v>
      </c>
      <c r="L368" s="13">
        <v>4259</v>
      </c>
      <c r="M368" s="13">
        <v>9937</v>
      </c>
      <c r="N368" s="13">
        <f t="shared" si="84"/>
        <v>14196</v>
      </c>
      <c r="O368" s="13">
        <v>4259</v>
      </c>
      <c r="P368" s="13">
        <v>9937</v>
      </c>
      <c r="Q368" s="13">
        <f t="shared" si="85"/>
        <v>14196</v>
      </c>
      <c r="R368" s="116" t="s">
        <v>287</v>
      </c>
    </row>
    <row r="369" spans="1:18">
      <c r="A369" s="113">
        <v>13</v>
      </c>
      <c r="B369" s="114" t="s">
        <v>1987</v>
      </c>
      <c r="C369" s="114" t="s">
        <v>3466</v>
      </c>
      <c r="D369" s="114" t="s">
        <v>2012</v>
      </c>
      <c r="E369" s="114"/>
      <c r="F369" s="115" t="s">
        <v>990</v>
      </c>
      <c r="G369" s="114" t="s">
        <v>991</v>
      </c>
      <c r="H369" s="114" t="s">
        <v>2013</v>
      </c>
      <c r="I369" s="114" t="s">
        <v>3476</v>
      </c>
      <c r="J369" s="114" t="s">
        <v>69</v>
      </c>
      <c r="K369" s="114">
        <v>12.5</v>
      </c>
      <c r="L369" s="13">
        <v>162</v>
      </c>
      <c r="M369" s="13">
        <v>377</v>
      </c>
      <c r="N369" s="13">
        <f t="shared" si="84"/>
        <v>539</v>
      </c>
      <c r="O369" s="13">
        <v>162</v>
      </c>
      <c r="P369" s="13">
        <v>377</v>
      </c>
      <c r="Q369" s="13">
        <f t="shared" si="85"/>
        <v>539</v>
      </c>
      <c r="R369" s="116" t="s">
        <v>287</v>
      </c>
    </row>
    <row r="370" spans="1:18">
      <c r="A370" s="113">
        <v>14</v>
      </c>
      <c r="B370" s="114" t="s">
        <v>1987</v>
      </c>
      <c r="C370" s="114" t="s">
        <v>3466</v>
      </c>
      <c r="D370" s="114" t="s">
        <v>2014</v>
      </c>
      <c r="E370" s="114"/>
      <c r="F370" s="115" t="s">
        <v>2015</v>
      </c>
      <c r="G370" s="114" t="s">
        <v>3477</v>
      </c>
      <c r="H370" s="114" t="s">
        <v>2016</v>
      </c>
      <c r="I370" s="114" t="s">
        <v>3478</v>
      </c>
      <c r="J370" s="114" t="s">
        <v>69</v>
      </c>
      <c r="K370" s="114">
        <v>12.5</v>
      </c>
      <c r="L370" s="13">
        <v>845</v>
      </c>
      <c r="M370" s="13">
        <v>1971</v>
      </c>
      <c r="N370" s="13">
        <f t="shared" si="84"/>
        <v>2816</v>
      </c>
      <c r="O370" s="13">
        <v>845</v>
      </c>
      <c r="P370" s="13">
        <v>1971</v>
      </c>
      <c r="Q370" s="13">
        <f t="shared" si="85"/>
        <v>2816</v>
      </c>
      <c r="R370" s="116" t="s">
        <v>287</v>
      </c>
    </row>
    <row r="371" spans="1:18">
      <c r="A371" s="113">
        <v>15</v>
      </c>
      <c r="B371" s="114" t="s">
        <v>1987</v>
      </c>
      <c r="C371" s="114" t="s">
        <v>3479</v>
      </c>
      <c r="D371" s="114" t="s">
        <v>2017</v>
      </c>
      <c r="E371" s="114"/>
      <c r="F371" s="115" t="s">
        <v>990</v>
      </c>
      <c r="G371" s="114" t="s">
        <v>991</v>
      </c>
      <c r="H371" s="114" t="s">
        <v>2018</v>
      </c>
      <c r="I371" s="114" t="s">
        <v>3480</v>
      </c>
      <c r="J371" s="114" t="s">
        <v>69</v>
      </c>
      <c r="K371" s="114">
        <v>5</v>
      </c>
      <c r="L371" s="13">
        <v>285</v>
      </c>
      <c r="M371" s="13">
        <v>664</v>
      </c>
      <c r="N371" s="13">
        <f t="shared" si="84"/>
        <v>949</v>
      </c>
      <c r="O371" s="13">
        <v>285</v>
      </c>
      <c r="P371" s="13">
        <v>664</v>
      </c>
      <c r="Q371" s="13">
        <f t="shared" si="85"/>
        <v>949</v>
      </c>
      <c r="R371" s="116" t="s">
        <v>287</v>
      </c>
    </row>
    <row r="372" spans="1:18">
      <c r="A372" s="113">
        <v>16</v>
      </c>
      <c r="B372" s="114" t="s">
        <v>1987</v>
      </c>
      <c r="C372" s="114" t="s">
        <v>3466</v>
      </c>
      <c r="D372" s="114" t="s">
        <v>2019</v>
      </c>
      <c r="E372" s="114"/>
      <c r="F372" s="115" t="s">
        <v>990</v>
      </c>
      <c r="G372" s="114" t="s">
        <v>991</v>
      </c>
      <c r="H372" s="114" t="s">
        <v>2020</v>
      </c>
      <c r="I372" s="114" t="s">
        <v>3481</v>
      </c>
      <c r="J372" s="114" t="s">
        <v>69</v>
      </c>
      <c r="K372" s="114">
        <v>12.5</v>
      </c>
      <c r="L372" s="13">
        <v>236</v>
      </c>
      <c r="M372" s="13">
        <v>550</v>
      </c>
      <c r="N372" s="13">
        <f t="shared" si="84"/>
        <v>786</v>
      </c>
      <c r="O372" s="13">
        <v>236</v>
      </c>
      <c r="P372" s="13">
        <v>550</v>
      </c>
      <c r="Q372" s="13">
        <f t="shared" si="85"/>
        <v>786</v>
      </c>
      <c r="R372" s="116" t="s">
        <v>287</v>
      </c>
    </row>
    <row r="373" spans="1:18">
      <c r="A373" s="113">
        <v>17</v>
      </c>
      <c r="B373" s="114" t="s">
        <v>1987</v>
      </c>
      <c r="C373" s="114" t="s">
        <v>2004</v>
      </c>
      <c r="D373" s="114" t="s">
        <v>2009</v>
      </c>
      <c r="E373" s="114"/>
      <c r="F373" s="115" t="s">
        <v>990</v>
      </c>
      <c r="G373" s="115" t="s">
        <v>991</v>
      </c>
      <c r="H373" s="114" t="s">
        <v>2022</v>
      </c>
      <c r="I373" s="114" t="s">
        <v>3482</v>
      </c>
      <c r="J373" s="114" t="s">
        <v>69</v>
      </c>
      <c r="K373" s="114">
        <v>4</v>
      </c>
      <c r="L373" s="13">
        <v>37</v>
      </c>
      <c r="M373" s="13">
        <v>86</v>
      </c>
      <c r="N373" s="13">
        <f t="shared" si="84"/>
        <v>123</v>
      </c>
      <c r="O373" s="13">
        <v>37</v>
      </c>
      <c r="P373" s="13">
        <v>86</v>
      </c>
      <c r="Q373" s="13">
        <f t="shared" si="85"/>
        <v>123</v>
      </c>
      <c r="R373" s="116" t="s">
        <v>287</v>
      </c>
    </row>
    <row r="374" spans="1:18">
      <c r="A374" s="113">
        <v>18</v>
      </c>
      <c r="B374" s="114" t="s">
        <v>1987</v>
      </c>
      <c r="C374" s="114" t="s">
        <v>2023</v>
      </c>
      <c r="D374" s="114" t="s">
        <v>2024</v>
      </c>
      <c r="E374" s="114"/>
      <c r="F374" s="115" t="s">
        <v>990</v>
      </c>
      <c r="G374" s="115" t="s">
        <v>991</v>
      </c>
      <c r="H374" s="114" t="s">
        <v>2025</v>
      </c>
      <c r="I374" s="114">
        <v>13418434</v>
      </c>
      <c r="J374" s="114" t="s">
        <v>94</v>
      </c>
      <c r="K374" s="114">
        <v>12</v>
      </c>
      <c r="L374" s="13">
        <v>4031</v>
      </c>
      <c r="M374" s="13">
        <v>0</v>
      </c>
      <c r="N374" s="13">
        <f t="shared" si="84"/>
        <v>4031</v>
      </c>
      <c r="O374" s="13">
        <v>4031</v>
      </c>
      <c r="P374" s="13">
        <v>0</v>
      </c>
      <c r="Q374" s="13">
        <f t="shared" si="85"/>
        <v>4031</v>
      </c>
      <c r="R374" s="116" t="s">
        <v>287</v>
      </c>
    </row>
    <row r="375" spans="1:18">
      <c r="A375" s="113">
        <v>19</v>
      </c>
      <c r="B375" s="114" t="s">
        <v>1987</v>
      </c>
      <c r="C375" s="114" t="s">
        <v>3466</v>
      </c>
      <c r="D375" s="114" t="s">
        <v>2026</v>
      </c>
      <c r="E375" s="114" t="s">
        <v>2027</v>
      </c>
      <c r="F375" s="115" t="s">
        <v>990</v>
      </c>
      <c r="G375" s="114" t="s">
        <v>991</v>
      </c>
      <c r="H375" s="114" t="s">
        <v>2028</v>
      </c>
      <c r="I375" s="114" t="s">
        <v>3483</v>
      </c>
      <c r="J375" s="114" t="s">
        <v>69</v>
      </c>
      <c r="K375" s="114">
        <v>12</v>
      </c>
      <c r="L375" s="13">
        <v>275</v>
      </c>
      <c r="M375" s="13">
        <v>642</v>
      </c>
      <c r="N375" s="13">
        <f t="shared" si="84"/>
        <v>917</v>
      </c>
      <c r="O375" s="13">
        <v>275</v>
      </c>
      <c r="P375" s="13">
        <v>642</v>
      </c>
      <c r="Q375" s="13">
        <f t="shared" si="85"/>
        <v>917</v>
      </c>
      <c r="R375" s="116" t="s">
        <v>287</v>
      </c>
    </row>
    <row r="376" spans="1:18">
      <c r="A376" s="113">
        <v>20</v>
      </c>
      <c r="B376" s="114" t="s">
        <v>1987</v>
      </c>
      <c r="C376" s="114" t="s">
        <v>3466</v>
      </c>
      <c r="D376" s="114" t="s">
        <v>2029</v>
      </c>
      <c r="E376" s="114"/>
      <c r="F376" s="115" t="s">
        <v>990</v>
      </c>
      <c r="G376" s="114" t="s">
        <v>991</v>
      </c>
      <c r="H376" s="114" t="s">
        <v>2030</v>
      </c>
      <c r="I376" s="114">
        <v>40483964</v>
      </c>
      <c r="J376" s="114" t="s">
        <v>94</v>
      </c>
      <c r="K376" s="114">
        <v>16</v>
      </c>
      <c r="L376" s="13">
        <v>75</v>
      </c>
      <c r="M376" s="13">
        <v>0</v>
      </c>
      <c r="N376" s="13">
        <f t="shared" si="84"/>
        <v>75</v>
      </c>
      <c r="O376" s="13">
        <v>75</v>
      </c>
      <c r="P376" s="13">
        <v>0</v>
      </c>
      <c r="Q376" s="13">
        <f t="shared" si="85"/>
        <v>75</v>
      </c>
      <c r="R376" s="116" t="s">
        <v>287</v>
      </c>
    </row>
    <row r="377" spans="1:18">
      <c r="A377" s="113">
        <v>21</v>
      </c>
      <c r="B377" s="114" t="s">
        <v>1987</v>
      </c>
      <c r="C377" s="114" t="s">
        <v>2021</v>
      </c>
      <c r="D377" s="114" t="s">
        <v>2031</v>
      </c>
      <c r="E377" s="114"/>
      <c r="F377" s="115" t="s">
        <v>990</v>
      </c>
      <c r="G377" s="114" t="s">
        <v>991</v>
      </c>
      <c r="H377" s="114" t="s">
        <v>2032</v>
      </c>
      <c r="I377" s="114" t="s">
        <v>3484</v>
      </c>
      <c r="J377" s="114" t="s">
        <v>77</v>
      </c>
      <c r="K377" s="114">
        <v>5</v>
      </c>
      <c r="L377" s="13">
        <v>59</v>
      </c>
      <c r="M377" s="13">
        <v>0</v>
      </c>
      <c r="N377" s="13">
        <f t="shared" si="84"/>
        <v>59</v>
      </c>
      <c r="O377" s="13">
        <v>59</v>
      </c>
      <c r="P377" s="13">
        <v>0</v>
      </c>
      <c r="Q377" s="13">
        <f t="shared" si="85"/>
        <v>59</v>
      </c>
      <c r="R377" s="116" t="s">
        <v>287</v>
      </c>
    </row>
    <row r="378" spans="1:18">
      <c r="A378" s="113">
        <v>22</v>
      </c>
      <c r="B378" s="114" t="s">
        <v>1987</v>
      </c>
      <c r="C378" s="114" t="s">
        <v>3485</v>
      </c>
      <c r="D378" s="114" t="s">
        <v>3486</v>
      </c>
      <c r="E378" s="114" t="s">
        <v>3487</v>
      </c>
      <c r="F378" s="115" t="s">
        <v>990</v>
      </c>
      <c r="G378" s="114" t="s">
        <v>991</v>
      </c>
      <c r="H378" s="114" t="s">
        <v>3488</v>
      </c>
      <c r="I378" s="114" t="s">
        <v>3489</v>
      </c>
      <c r="J378" s="114" t="s">
        <v>69</v>
      </c>
      <c r="K378" s="114">
        <v>4.5</v>
      </c>
      <c r="L378" s="13">
        <v>1087</v>
      </c>
      <c r="M378" s="13">
        <v>2536</v>
      </c>
      <c r="N378" s="13">
        <f t="shared" si="84"/>
        <v>3623</v>
      </c>
      <c r="O378" s="13">
        <v>1087</v>
      </c>
      <c r="P378" s="13">
        <v>2536</v>
      </c>
      <c r="Q378" s="13">
        <f t="shared" si="85"/>
        <v>3623</v>
      </c>
      <c r="R378" s="116" t="s">
        <v>287</v>
      </c>
    </row>
    <row r="379" spans="1:18">
      <c r="A379" s="113">
        <v>23</v>
      </c>
      <c r="B379" s="114" t="s">
        <v>1987</v>
      </c>
      <c r="C379" s="114" t="s">
        <v>3490</v>
      </c>
      <c r="D379" s="114" t="s">
        <v>3491</v>
      </c>
      <c r="E379" s="114"/>
      <c r="F379" s="115" t="s">
        <v>990</v>
      </c>
      <c r="G379" s="114" t="s">
        <v>3492</v>
      </c>
      <c r="H379" s="114" t="s">
        <v>2035</v>
      </c>
      <c r="I379" s="114" t="s">
        <v>3493</v>
      </c>
      <c r="J379" s="114" t="s">
        <v>69</v>
      </c>
      <c r="K379" s="114">
        <v>6.5</v>
      </c>
      <c r="L379" s="13">
        <v>481</v>
      </c>
      <c r="M379" s="13">
        <v>1123</v>
      </c>
      <c r="N379" s="13">
        <f t="shared" si="84"/>
        <v>1604</v>
      </c>
      <c r="O379" s="13">
        <v>481</v>
      </c>
      <c r="P379" s="13">
        <v>1123</v>
      </c>
      <c r="Q379" s="13">
        <f t="shared" si="85"/>
        <v>1604</v>
      </c>
      <c r="R379" s="116" t="s">
        <v>287</v>
      </c>
    </row>
    <row r="380" spans="1:18">
      <c r="A380" s="113">
        <v>24</v>
      </c>
      <c r="B380" s="114" t="s">
        <v>1987</v>
      </c>
      <c r="C380" s="114"/>
      <c r="D380" s="114" t="s">
        <v>1239</v>
      </c>
      <c r="E380" s="114"/>
      <c r="F380" s="115" t="s">
        <v>990</v>
      </c>
      <c r="G380" s="114" t="s">
        <v>3494</v>
      </c>
      <c r="H380" s="114" t="s">
        <v>3495</v>
      </c>
      <c r="I380" s="114" t="s">
        <v>3496</v>
      </c>
      <c r="J380" s="114" t="s">
        <v>69</v>
      </c>
      <c r="K380" s="114">
        <v>16.5</v>
      </c>
      <c r="L380" s="13">
        <v>2563</v>
      </c>
      <c r="M380" s="13">
        <v>5980</v>
      </c>
      <c r="N380" s="13">
        <f t="shared" si="84"/>
        <v>8543</v>
      </c>
      <c r="O380" s="13">
        <v>2563</v>
      </c>
      <c r="P380" s="13">
        <v>5980</v>
      </c>
      <c r="Q380" s="13">
        <f t="shared" si="85"/>
        <v>8543</v>
      </c>
      <c r="R380" s="116" t="s">
        <v>287</v>
      </c>
    </row>
    <row r="381" spans="1:18">
      <c r="A381" s="242"/>
      <c r="B381" s="243"/>
      <c r="C381" s="243"/>
      <c r="D381" s="243"/>
      <c r="E381" s="243"/>
      <c r="F381" s="243"/>
      <c r="G381" s="243"/>
      <c r="H381" s="243"/>
      <c r="I381" s="243"/>
      <c r="J381" s="243"/>
      <c r="K381" s="244"/>
      <c r="L381" s="117">
        <f>SUM(L357:L380)</f>
        <v>101966</v>
      </c>
      <c r="M381" s="117">
        <f t="shared" ref="M381:Q381" si="86">SUM(M357:M380)</f>
        <v>226039</v>
      </c>
      <c r="N381" s="117">
        <f t="shared" si="86"/>
        <v>328005</v>
      </c>
      <c r="O381" s="117">
        <f t="shared" si="86"/>
        <v>101966</v>
      </c>
      <c r="P381" s="117">
        <f t="shared" si="86"/>
        <v>226039</v>
      </c>
      <c r="Q381" s="117">
        <f t="shared" si="86"/>
        <v>328005</v>
      </c>
    </row>
    <row r="382" spans="1:18" s="107" customFormat="1" ht="36" customHeight="1">
      <c r="A382" s="206"/>
      <c r="B382" s="205"/>
      <c r="C382" s="205"/>
      <c r="D382" s="205"/>
      <c r="E382" s="205"/>
      <c r="F382" s="205"/>
      <c r="G382" s="205"/>
      <c r="H382" s="205"/>
      <c r="I382" s="205"/>
      <c r="J382" s="205"/>
      <c r="K382" s="205"/>
      <c r="L382" s="205"/>
      <c r="M382" s="120"/>
      <c r="N382" s="120"/>
      <c r="O382" s="120"/>
      <c r="P382" s="120"/>
      <c r="Q382" s="120"/>
    </row>
    <row r="383" spans="1:18" ht="32.1" customHeight="1">
      <c r="A383" s="108" t="s">
        <v>3449</v>
      </c>
      <c r="B383" s="228" t="s">
        <v>1624</v>
      </c>
      <c r="C383" s="229"/>
      <c r="D383" s="229"/>
      <c r="E383" s="229"/>
      <c r="F383" s="229"/>
      <c r="G383" s="229"/>
      <c r="H383" s="229"/>
      <c r="I383" s="229"/>
      <c r="J383" s="229"/>
      <c r="K383" s="230"/>
      <c r="L383" s="232" t="s">
        <v>42</v>
      </c>
      <c r="M383" s="232"/>
      <c r="N383" s="232"/>
      <c r="O383" s="232" t="s">
        <v>44</v>
      </c>
      <c r="P383" s="232"/>
      <c r="Q383" s="232"/>
      <c r="R383" s="226" t="s">
        <v>31</v>
      </c>
    </row>
    <row r="384" spans="1:18" ht="42" customHeight="1">
      <c r="A384" s="109" t="s">
        <v>8</v>
      </c>
      <c r="B384" s="110" t="s">
        <v>0</v>
      </c>
      <c r="C384" s="110" t="s">
        <v>5</v>
      </c>
      <c r="D384" s="111" t="s">
        <v>6</v>
      </c>
      <c r="E384" s="111" t="s">
        <v>7</v>
      </c>
      <c r="F384" s="111" t="s">
        <v>9</v>
      </c>
      <c r="G384" s="111" t="s">
        <v>10</v>
      </c>
      <c r="H384" s="111" t="s">
        <v>40</v>
      </c>
      <c r="I384" s="111" t="s">
        <v>11</v>
      </c>
      <c r="J384" s="111" t="s">
        <v>12</v>
      </c>
      <c r="K384" s="109" t="s">
        <v>13</v>
      </c>
      <c r="L384" s="112" t="s">
        <v>14</v>
      </c>
      <c r="M384" s="109" t="s">
        <v>15</v>
      </c>
      <c r="N384" s="109" t="s">
        <v>4</v>
      </c>
      <c r="O384" s="112" t="s">
        <v>14</v>
      </c>
      <c r="P384" s="109" t="s">
        <v>15</v>
      </c>
      <c r="Q384" s="109" t="s">
        <v>4</v>
      </c>
      <c r="R384" s="227"/>
    </row>
    <row r="385" spans="1:18">
      <c r="A385" s="113">
        <v>1</v>
      </c>
      <c r="B385" s="114" t="s">
        <v>1624</v>
      </c>
      <c r="C385" s="114" t="s">
        <v>2033</v>
      </c>
      <c r="D385" s="114" t="s">
        <v>2019</v>
      </c>
      <c r="E385" s="114"/>
      <c r="F385" s="115" t="s">
        <v>990</v>
      </c>
      <c r="G385" s="115" t="s">
        <v>991</v>
      </c>
      <c r="H385" s="114" t="s">
        <v>2034</v>
      </c>
      <c r="I385" s="114" t="s">
        <v>3497</v>
      </c>
      <c r="J385" s="114" t="s">
        <v>69</v>
      </c>
      <c r="K385" s="114">
        <v>21</v>
      </c>
      <c r="L385" s="13">
        <v>150</v>
      </c>
      <c r="M385" s="13">
        <v>349</v>
      </c>
      <c r="N385" s="13">
        <f t="shared" ref="N385:N386" si="87">L385+M385</f>
        <v>499</v>
      </c>
      <c r="O385" s="13">
        <v>150</v>
      </c>
      <c r="P385" s="13">
        <v>349</v>
      </c>
      <c r="Q385" s="13">
        <f t="shared" ref="Q385:Q386" si="88">O385+P385</f>
        <v>499</v>
      </c>
      <c r="R385" s="116" t="s">
        <v>287</v>
      </c>
    </row>
    <row r="386" spans="1:18">
      <c r="A386" s="113">
        <v>2</v>
      </c>
      <c r="B386" s="114" t="s">
        <v>1624</v>
      </c>
      <c r="C386" s="114" t="s">
        <v>3498</v>
      </c>
      <c r="D386" s="114" t="s">
        <v>3491</v>
      </c>
      <c r="E386" s="114"/>
      <c r="F386" s="115" t="s">
        <v>990</v>
      </c>
      <c r="G386" s="114" t="s">
        <v>991</v>
      </c>
      <c r="H386" s="114" t="s">
        <v>3499</v>
      </c>
      <c r="I386" s="114" t="s">
        <v>3500</v>
      </c>
      <c r="J386" s="114" t="s">
        <v>69</v>
      </c>
      <c r="K386" s="114">
        <v>5</v>
      </c>
      <c r="L386" s="13">
        <v>199</v>
      </c>
      <c r="M386" s="13">
        <v>464</v>
      </c>
      <c r="N386" s="13">
        <f t="shared" si="87"/>
        <v>663</v>
      </c>
      <c r="O386" s="13">
        <v>199</v>
      </c>
      <c r="P386" s="13">
        <v>464</v>
      </c>
      <c r="Q386" s="13">
        <f t="shared" si="88"/>
        <v>663</v>
      </c>
      <c r="R386" s="116" t="s">
        <v>287</v>
      </c>
    </row>
    <row r="387" spans="1:18">
      <c r="A387" s="242"/>
      <c r="B387" s="243"/>
      <c r="C387" s="243"/>
      <c r="D387" s="243"/>
      <c r="E387" s="243"/>
      <c r="F387" s="243"/>
      <c r="G387" s="243"/>
      <c r="H387" s="243"/>
      <c r="I387" s="243"/>
      <c r="J387" s="243"/>
      <c r="K387" s="244"/>
      <c r="L387" s="117">
        <f t="shared" ref="L387:Q387" si="89">SUM(L385:L386)</f>
        <v>349</v>
      </c>
      <c r="M387" s="117">
        <f t="shared" si="89"/>
        <v>813</v>
      </c>
      <c r="N387" s="117">
        <f t="shared" si="89"/>
        <v>1162</v>
      </c>
      <c r="O387" s="117">
        <f t="shared" si="89"/>
        <v>349</v>
      </c>
      <c r="P387" s="117">
        <f t="shared" si="89"/>
        <v>813</v>
      </c>
      <c r="Q387" s="117">
        <f t="shared" si="89"/>
        <v>1162</v>
      </c>
    </row>
    <row r="388" spans="1:18" s="107" customFormat="1" ht="36" customHeight="1">
      <c r="A388" s="206"/>
      <c r="B388" s="205"/>
      <c r="C388" s="205"/>
      <c r="D388" s="205"/>
      <c r="E388" s="205"/>
      <c r="F388" s="205"/>
      <c r="G388" s="205"/>
      <c r="H388" s="205"/>
      <c r="I388" s="205"/>
      <c r="J388" s="205"/>
      <c r="K388" s="205"/>
      <c r="L388" s="205"/>
      <c r="M388" s="120"/>
      <c r="N388" s="120"/>
      <c r="O388" s="120"/>
      <c r="P388" s="120"/>
      <c r="Q388" s="120"/>
    </row>
    <row r="389" spans="1:18" ht="32.1" customHeight="1">
      <c r="A389" s="108" t="s">
        <v>3452</v>
      </c>
      <c r="B389" s="228" t="s">
        <v>1986</v>
      </c>
      <c r="C389" s="229"/>
      <c r="D389" s="229"/>
      <c r="E389" s="229"/>
      <c r="F389" s="229"/>
      <c r="G389" s="229"/>
      <c r="H389" s="229"/>
      <c r="I389" s="229"/>
      <c r="J389" s="229"/>
      <c r="K389" s="230"/>
      <c r="L389" s="232" t="s">
        <v>42</v>
      </c>
      <c r="M389" s="232"/>
      <c r="N389" s="232"/>
      <c r="O389" s="232" t="s">
        <v>44</v>
      </c>
      <c r="P389" s="232"/>
      <c r="Q389" s="232"/>
      <c r="R389" s="226" t="s">
        <v>31</v>
      </c>
    </row>
    <row r="390" spans="1:18" ht="42" customHeight="1">
      <c r="A390" s="109" t="s">
        <v>8</v>
      </c>
      <c r="B390" s="110" t="s">
        <v>0</v>
      </c>
      <c r="C390" s="110" t="s">
        <v>5</v>
      </c>
      <c r="D390" s="111" t="s">
        <v>6</v>
      </c>
      <c r="E390" s="111" t="s">
        <v>7</v>
      </c>
      <c r="F390" s="111" t="s">
        <v>9</v>
      </c>
      <c r="G390" s="111" t="s">
        <v>10</v>
      </c>
      <c r="H390" s="111" t="s">
        <v>40</v>
      </c>
      <c r="I390" s="111" t="s">
        <v>11</v>
      </c>
      <c r="J390" s="111" t="s">
        <v>12</v>
      </c>
      <c r="K390" s="109" t="s">
        <v>13</v>
      </c>
      <c r="L390" s="112" t="s">
        <v>14</v>
      </c>
      <c r="M390" s="109" t="s">
        <v>15</v>
      </c>
      <c r="N390" s="109" t="s">
        <v>4</v>
      </c>
      <c r="O390" s="112" t="s">
        <v>14</v>
      </c>
      <c r="P390" s="109" t="s">
        <v>15</v>
      </c>
      <c r="Q390" s="109" t="s">
        <v>4</v>
      </c>
      <c r="R390" s="227"/>
    </row>
    <row r="391" spans="1:18">
      <c r="A391" s="113">
        <v>1</v>
      </c>
      <c r="B391" s="114" t="s">
        <v>2036</v>
      </c>
      <c r="C391" s="114" t="s">
        <v>282</v>
      </c>
      <c r="D391" s="114" t="s">
        <v>2012</v>
      </c>
      <c r="E391" s="114"/>
      <c r="F391" s="115" t="s">
        <v>990</v>
      </c>
      <c r="G391" s="115" t="s">
        <v>991</v>
      </c>
      <c r="H391" s="114" t="s">
        <v>2037</v>
      </c>
      <c r="I391" s="114">
        <v>3528253</v>
      </c>
      <c r="J391" s="114" t="s">
        <v>69</v>
      </c>
      <c r="K391" s="114">
        <v>16.5</v>
      </c>
      <c r="L391" s="13">
        <v>1993</v>
      </c>
      <c r="M391" s="13">
        <v>4651</v>
      </c>
      <c r="N391" s="13">
        <f t="shared" ref="N391:N396" si="90">L391+M391</f>
        <v>6644</v>
      </c>
      <c r="O391" s="13">
        <v>1993</v>
      </c>
      <c r="P391" s="13">
        <v>4651</v>
      </c>
      <c r="Q391" s="13">
        <f t="shared" ref="Q391:Q396" si="91">O391+P391</f>
        <v>6644</v>
      </c>
      <c r="R391" s="116" t="s">
        <v>287</v>
      </c>
    </row>
    <row r="392" spans="1:18">
      <c r="A392" s="113">
        <v>2</v>
      </c>
      <c r="B392" s="114" t="s">
        <v>2036</v>
      </c>
      <c r="C392" s="114" t="s">
        <v>282</v>
      </c>
      <c r="D392" s="114" t="s">
        <v>2019</v>
      </c>
      <c r="E392" s="114"/>
      <c r="F392" s="115" t="s">
        <v>990</v>
      </c>
      <c r="G392" s="114" t="s">
        <v>991</v>
      </c>
      <c r="H392" s="114" t="s">
        <v>2038</v>
      </c>
      <c r="I392" s="114">
        <v>3940860</v>
      </c>
      <c r="J392" s="114" t="s">
        <v>69</v>
      </c>
      <c r="K392" s="114">
        <v>16.5</v>
      </c>
      <c r="L392" s="13">
        <v>6047</v>
      </c>
      <c r="M392" s="13">
        <v>14109</v>
      </c>
      <c r="N392" s="13">
        <f t="shared" si="90"/>
        <v>20156</v>
      </c>
      <c r="O392" s="13">
        <v>6047</v>
      </c>
      <c r="P392" s="13">
        <v>14109</v>
      </c>
      <c r="Q392" s="13">
        <f t="shared" si="91"/>
        <v>20156</v>
      </c>
      <c r="R392" s="116" t="s">
        <v>287</v>
      </c>
    </row>
    <row r="393" spans="1:18">
      <c r="A393" s="113">
        <v>3</v>
      </c>
      <c r="B393" s="114" t="s">
        <v>3501</v>
      </c>
      <c r="C393" s="114" t="s">
        <v>282</v>
      </c>
      <c r="D393" s="114" t="s">
        <v>3491</v>
      </c>
      <c r="E393" s="114"/>
      <c r="F393" s="115" t="s">
        <v>990</v>
      </c>
      <c r="G393" s="114" t="s">
        <v>3492</v>
      </c>
      <c r="H393" s="114" t="s">
        <v>2039</v>
      </c>
      <c r="I393" s="114">
        <v>3528259</v>
      </c>
      <c r="J393" s="114" t="s">
        <v>69</v>
      </c>
      <c r="K393" s="114">
        <v>32.5</v>
      </c>
      <c r="L393" s="13">
        <v>6353</v>
      </c>
      <c r="M393" s="13">
        <v>14823</v>
      </c>
      <c r="N393" s="13">
        <f t="shared" si="90"/>
        <v>21176</v>
      </c>
      <c r="O393" s="13">
        <v>6353</v>
      </c>
      <c r="P393" s="13">
        <v>14823</v>
      </c>
      <c r="Q393" s="13">
        <f t="shared" si="91"/>
        <v>21176</v>
      </c>
      <c r="R393" s="116" t="s">
        <v>287</v>
      </c>
    </row>
    <row r="394" spans="1:18">
      <c r="A394" s="113">
        <v>4</v>
      </c>
      <c r="B394" s="114" t="s">
        <v>2036</v>
      </c>
      <c r="C394" s="114" t="s">
        <v>282</v>
      </c>
      <c r="D394" s="114" t="s">
        <v>2040</v>
      </c>
      <c r="E394" s="114"/>
      <c r="F394" s="115" t="s">
        <v>990</v>
      </c>
      <c r="G394" s="114" t="s">
        <v>991</v>
      </c>
      <c r="H394" s="114" t="s">
        <v>2041</v>
      </c>
      <c r="I394" s="114">
        <v>60188029</v>
      </c>
      <c r="J394" s="114" t="s">
        <v>94</v>
      </c>
      <c r="K394" s="114">
        <v>4</v>
      </c>
      <c r="L394" s="13">
        <v>26</v>
      </c>
      <c r="M394" s="13">
        <v>0</v>
      </c>
      <c r="N394" s="13">
        <f t="shared" si="90"/>
        <v>26</v>
      </c>
      <c r="O394" s="13">
        <v>26</v>
      </c>
      <c r="P394" s="13">
        <v>0</v>
      </c>
      <c r="Q394" s="13">
        <f t="shared" si="91"/>
        <v>26</v>
      </c>
      <c r="R394" s="116" t="s">
        <v>287</v>
      </c>
    </row>
    <row r="395" spans="1:18">
      <c r="A395" s="113">
        <v>5</v>
      </c>
      <c r="B395" s="114" t="s">
        <v>2036</v>
      </c>
      <c r="C395" s="114" t="s">
        <v>282</v>
      </c>
      <c r="D395" s="114" t="s">
        <v>2040</v>
      </c>
      <c r="E395" s="114" t="s">
        <v>3502</v>
      </c>
      <c r="F395" s="115" t="s">
        <v>3503</v>
      </c>
      <c r="G395" s="114" t="s">
        <v>3504</v>
      </c>
      <c r="H395" s="114" t="s">
        <v>2042</v>
      </c>
      <c r="I395" s="114">
        <v>3940425</v>
      </c>
      <c r="J395" s="114" t="s">
        <v>69</v>
      </c>
      <c r="K395" s="114">
        <v>12</v>
      </c>
      <c r="L395" s="13">
        <v>2054</v>
      </c>
      <c r="M395" s="13">
        <v>4793</v>
      </c>
      <c r="N395" s="13">
        <f t="shared" si="90"/>
        <v>6847</v>
      </c>
      <c r="O395" s="13">
        <v>2054</v>
      </c>
      <c r="P395" s="13">
        <v>4793</v>
      </c>
      <c r="Q395" s="13">
        <f t="shared" si="91"/>
        <v>6847</v>
      </c>
      <c r="R395" s="116" t="s">
        <v>287</v>
      </c>
    </row>
    <row r="396" spans="1:18">
      <c r="A396" s="113">
        <v>6</v>
      </c>
      <c r="B396" s="114" t="s">
        <v>2036</v>
      </c>
      <c r="C396" s="114" t="s">
        <v>282</v>
      </c>
      <c r="D396" s="114" t="s">
        <v>3505</v>
      </c>
      <c r="E396" s="114"/>
      <c r="F396" s="115" t="s">
        <v>3503</v>
      </c>
      <c r="G396" s="114" t="s">
        <v>3506</v>
      </c>
      <c r="H396" s="114" t="s">
        <v>2043</v>
      </c>
      <c r="I396" s="114" t="s">
        <v>3507</v>
      </c>
      <c r="J396" s="114" t="s">
        <v>69</v>
      </c>
      <c r="K396" s="114">
        <v>5.8</v>
      </c>
      <c r="L396" s="13">
        <v>1294</v>
      </c>
      <c r="M396" s="13">
        <v>3020</v>
      </c>
      <c r="N396" s="13">
        <f t="shared" si="90"/>
        <v>4314</v>
      </c>
      <c r="O396" s="13">
        <v>1294</v>
      </c>
      <c r="P396" s="13">
        <v>3020</v>
      </c>
      <c r="Q396" s="13">
        <f t="shared" si="91"/>
        <v>4314</v>
      </c>
      <c r="R396" s="116" t="s">
        <v>287</v>
      </c>
    </row>
    <row r="397" spans="1:18">
      <c r="A397" s="242"/>
      <c r="B397" s="243"/>
      <c r="C397" s="243"/>
      <c r="D397" s="243"/>
      <c r="E397" s="243"/>
      <c r="F397" s="243"/>
      <c r="G397" s="243"/>
      <c r="H397" s="243"/>
      <c r="I397" s="243"/>
      <c r="J397" s="243"/>
      <c r="K397" s="244"/>
      <c r="L397" s="117">
        <f t="shared" ref="L397:Q397" si="92">SUM(L391:L396)</f>
        <v>17767</v>
      </c>
      <c r="M397" s="117">
        <f t="shared" si="92"/>
        <v>41396</v>
      </c>
      <c r="N397" s="117">
        <f t="shared" si="92"/>
        <v>59163</v>
      </c>
      <c r="O397" s="117">
        <f t="shared" si="92"/>
        <v>17767</v>
      </c>
      <c r="P397" s="117">
        <f t="shared" si="92"/>
        <v>41396</v>
      </c>
      <c r="Q397" s="117">
        <f t="shared" si="92"/>
        <v>59163</v>
      </c>
    </row>
    <row r="398" spans="1:18" s="107" customFormat="1" ht="36" customHeight="1">
      <c r="A398" s="206"/>
      <c r="B398" s="205"/>
      <c r="C398" s="205"/>
      <c r="D398" s="205"/>
      <c r="E398" s="205"/>
      <c r="F398" s="205"/>
      <c r="G398" s="205"/>
      <c r="H398" s="205"/>
      <c r="I398" s="205"/>
      <c r="J398" s="205"/>
      <c r="K398" s="205"/>
      <c r="L398" s="205"/>
      <c r="M398" s="120"/>
      <c r="N398" s="120"/>
      <c r="O398" s="120"/>
      <c r="P398" s="120"/>
      <c r="Q398" s="120"/>
    </row>
    <row r="399" spans="1:18" ht="32.1" customHeight="1">
      <c r="A399" s="108" t="s">
        <v>3451</v>
      </c>
      <c r="B399" s="228" t="s">
        <v>2045</v>
      </c>
      <c r="C399" s="229"/>
      <c r="D399" s="229"/>
      <c r="E399" s="229"/>
      <c r="F399" s="229"/>
      <c r="G399" s="229"/>
      <c r="H399" s="229"/>
      <c r="I399" s="229"/>
      <c r="J399" s="229"/>
      <c r="K399" s="230"/>
      <c r="L399" s="232" t="s">
        <v>42</v>
      </c>
      <c r="M399" s="232"/>
      <c r="N399" s="232"/>
      <c r="O399" s="232" t="s">
        <v>44</v>
      </c>
      <c r="P399" s="232"/>
      <c r="Q399" s="232"/>
      <c r="R399" s="226" t="s">
        <v>31</v>
      </c>
    </row>
    <row r="400" spans="1:18" ht="42" customHeight="1">
      <c r="A400" s="109" t="s">
        <v>8</v>
      </c>
      <c r="B400" s="110" t="s">
        <v>0</v>
      </c>
      <c r="C400" s="110" t="s">
        <v>5</v>
      </c>
      <c r="D400" s="111" t="s">
        <v>6</v>
      </c>
      <c r="E400" s="111" t="s">
        <v>7</v>
      </c>
      <c r="F400" s="111" t="s">
        <v>9</v>
      </c>
      <c r="G400" s="111" t="s">
        <v>10</v>
      </c>
      <c r="H400" s="111" t="s">
        <v>40</v>
      </c>
      <c r="I400" s="111" t="s">
        <v>11</v>
      </c>
      <c r="J400" s="111" t="s">
        <v>12</v>
      </c>
      <c r="K400" s="109" t="s">
        <v>13</v>
      </c>
      <c r="L400" s="112" t="s">
        <v>14</v>
      </c>
      <c r="M400" s="109" t="s">
        <v>15</v>
      </c>
      <c r="N400" s="109" t="s">
        <v>4</v>
      </c>
      <c r="O400" s="112" t="s">
        <v>14</v>
      </c>
      <c r="P400" s="109" t="s">
        <v>15</v>
      </c>
      <c r="Q400" s="109" t="s">
        <v>4</v>
      </c>
      <c r="R400" s="227"/>
    </row>
    <row r="401" spans="1:18">
      <c r="A401" s="113">
        <v>1</v>
      </c>
      <c r="B401" s="114" t="s">
        <v>2045</v>
      </c>
      <c r="C401" s="114" t="s">
        <v>282</v>
      </c>
      <c r="D401" s="114" t="s">
        <v>3508</v>
      </c>
      <c r="E401" s="114"/>
      <c r="F401" s="115" t="s">
        <v>990</v>
      </c>
      <c r="G401" s="115" t="s">
        <v>3492</v>
      </c>
      <c r="H401" s="114" t="s">
        <v>2046</v>
      </c>
      <c r="I401" s="114" t="s">
        <v>3509</v>
      </c>
      <c r="J401" s="114" t="s">
        <v>69</v>
      </c>
      <c r="K401" s="114">
        <v>9</v>
      </c>
      <c r="L401" s="13">
        <v>18</v>
      </c>
      <c r="M401" s="13">
        <v>43</v>
      </c>
      <c r="N401" s="13">
        <f t="shared" ref="N401:N402" si="93">L401+M401</f>
        <v>61</v>
      </c>
      <c r="O401" s="13">
        <v>18</v>
      </c>
      <c r="P401" s="13">
        <v>43</v>
      </c>
      <c r="Q401" s="13">
        <f t="shared" ref="Q401:Q402" si="94">O401+P401</f>
        <v>61</v>
      </c>
      <c r="R401" s="116" t="s">
        <v>287</v>
      </c>
    </row>
    <row r="402" spans="1:18">
      <c r="A402" s="113">
        <v>2</v>
      </c>
      <c r="B402" s="114" t="s">
        <v>2045</v>
      </c>
      <c r="C402" s="114" t="s">
        <v>282</v>
      </c>
      <c r="D402" s="114" t="s">
        <v>3508</v>
      </c>
      <c r="E402" s="114"/>
      <c r="F402" s="115" t="s">
        <v>990</v>
      </c>
      <c r="G402" s="114" t="s">
        <v>3492</v>
      </c>
      <c r="H402" s="114" t="s">
        <v>2047</v>
      </c>
      <c r="I402" s="114">
        <v>32719314</v>
      </c>
      <c r="J402" s="114" t="s">
        <v>69</v>
      </c>
      <c r="K402" s="114">
        <v>16.5</v>
      </c>
      <c r="L402" s="13">
        <v>2916</v>
      </c>
      <c r="M402" s="13">
        <v>6804</v>
      </c>
      <c r="N402" s="13">
        <f t="shared" si="93"/>
        <v>9720</v>
      </c>
      <c r="O402" s="13">
        <v>2916</v>
      </c>
      <c r="P402" s="13">
        <v>6804</v>
      </c>
      <c r="Q402" s="13">
        <f t="shared" si="94"/>
        <v>9720</v>
      </c>
      <c r="R402" s="116" t="s">
        <v>287</v>
      </c>
    </row>
    <row r="403" spans="1:18">
      <c r="A403" s="242"/>
      <c r="B403" s="243"/>
      <c r="C403" s="243"/>
      <c r="D403" s="243"/>
      <c r="E403" s="243"/>
      <c r="F403" s="243"/>
      <c r="G403" s="243"/>
      <c r="H403" s="243"/>
      <c r="I403" s="243"/>
      <c r="J403" s="243"/>
      <c r="K403" s="244"/>
      <c r="L403" s="117">
        <f t="shared" ref="L403:Q403" si="95">SUM(L401:L402)</f>
        <v>2934</v>
      </c>
      <c r="M403" s="117">
        <f t="shared" si="95"/>
        <v>6847</v>
      </c>
      <c r="N403" s="117">
        <f t="shared" si="95"/>
        <v>9781</v>
      </c>
      <c r="O403" s="117">
        <f t="shared" si="95"/>
        <v>2934</v>
      </c>
      <c r="P403" s="117">
        <f t="shared" si="95"/>
        <v>6847</v>
      </c>
      <c r="Q403" s="117">
        <f t="shared" si="95"/>
        <v>9781</v>
      </c>
    </row>
    <row r="404" spans="1:18" s="107" customFormat="1" ht="36" customHeight="1">
      <c r="A404" s="206"/>
      <c r="B404" s="205"/>
      <c r="C404" s="205"/>
      <c r="D404" s="205"/>
      <c r="E404" s="205"/>
      <c r="F404" s="205"/>
      <c r="G404" s="205"/>
      <c r="H404" s="205"/>
      <c r="I404" s="205"/>
      <c r="J404" s="205"/>
      <c r="K404" s="205"/>
      <c r="L404" s="205"/>
      <c r="M404" s="120"/>
      <c r="N404" s="120"/>
      <c r="O404" s="120"/>
      <c r="P404" s="120"/>
      <c r="Q404" s="120"/>
    </row>
    <row r="405" spans="1:18" ht="32.1" customHeight="1">
      <c r="A405" s="108" t="s">
        <v>3450</v>
      </c>
      <c r="B405" s="228" t="s">
        <v>2048</v>
      </c>
      <c r="C405" s="229"/>
      <c r="D405" s="229"/>
      <c r="E405" s="229"/>
      <c r="F405" s="229"/>
      <c r="G405" s="229"/>
      <c r="H405" s="229"/>
      <c r="I405" s="229"/>
      <c r="J405" s="229"/>
      <c r="K405" s="230"/>
      <c r="L405" s="232" t="s">
        <v>42</v>
      </c>
      <c r="M405" s="232"/>
      <c r="N405" s="232"/>
      <c r="O405" s="232" t="s">
        <v>44</v>
      </c>
      <c r="P405" s="232"/>
      <c r="Q405" s="232"/>
      <c r="R405" s="226" t="s">
        <v>31</v>
      </c>
    </row>
    <row r="406" spans="1:18" ht="42" customHeight="1">
      <c r="A406" s="109" t="s">
        <v>8</v>
      </c>
      <c r="B406" s="110" t="s">
        <v>0</v>
      </c>
      <c r="C406" s="110" t="s">
        <v>5</v>
      </c>
      <c r="D406" s="111" t="s">
        <v>6</v>
      </c>
      <c r="E406" s="111" t="s">
        <v>7</v>
      </c>
      <c r="F406" s="111" t="s">
        <v>9</v>
      </c>
      <c r="G406" s="111" t="s">
        <v>10</v>
      </c>
      <c r="H406" s="111" t="s">
        <v>40</v>
      </c>
      <c r="I406" s="111" t="s">
        <v>11</v>
      </c>
      <c r="J406" s="111" t="s">
        <v>12</v>
      </c>
      <c r="K406" s="109" t="s">
        <v>13</v>
      </c>
      <c r="L406" s="112" t="s">
        <v>14</v>
      </c>
      <c r="M406" s="109" t="s">
        <v>15</v>
      </c>
      <c r="N406" s="109" t="s">
        <v>4</v>
      </c>
      <c r="O406" s="112" t="s">
        <v>14</v>
      </c>
      <c r="P406" s="109" t="s">
        <v>15</v>
      </c>
      <c r="Q406" s="109" t="s">
        <v>4</v>
      </c>
      <c r="R406" s="227"/>
    </row>
    <row r="407" spans="1:18">
      <c r="A407" s="113">
        <v>1</v>
      </c>
      <c r="B407" s="114" t="s">
        <v>2048</v>
      </c>
      <c r="C407" s="114" t="s">
        <v>2049</v>
      </c>
      <c r="D407" s="114" t="s">
        <v>3510</v>
      </c>
      <c r="E407" s="114"/>
      <c r="F407" s="115" t="s">
        <v>990</v>
      </c>
      <c r="G407" s="115" t="s">
        <v>991</v>
      </c>
      <c r="H407" s="114" t="s">
        <v>2050</v>
      </c>
      <c r="I407" s="114" t="s">
        <v>3511</v>
      </c>
      <c r="J407" s="114" t="s">
        <v>69</v>
      </c>
      <c r="K407" s="114">
        <v>10.5</v>
      </c>
      <c r="L407" s="13">
        <v>1369</v>
      </c>
      <c r="M407" s="13">
        <v>3193</v>
      </c>
      <c r="N407" s="13">
        <f>L407+M407</f>
        <v>4562</v>
      </c>
      <c r="O407" s="13">
        <v>1369</v>
      </c>
      <c r="P407" s="13">
        <v>3193</v>
      </c>
      <c r="Q407" s="13">
        <f t="shared" ref="Q407:Q408" si="96">O407+P407</f>
        <v>4562</v>
      </c>
      <c r="R407" s="116" t="s">
        <v>287</v>
      </c>
    </row>
    <row r="408" spans="1:18">
      <c r="A408" s="113">
        <v>2</v>
      </c>
      <c r="B408" s="114" t="s">
        <v>2048</v>
      </c>
      <c r="C408" s="114" t="s">
        <v>2049</v>
      </c>
      <c r="D408" s="114" t="s">
        <v>3510</v>
      </c>
      <c r="E408" s="114"/>
      <c r="F408" s="115" t="s">
        <v>990</v>
      </c>
      <c r="G408" s="114" t="s">
        <v>991</v>
      </c>
      <c r="H408" s="114" t="s">
        <v>2044</v>
      </c>
      <c r="I408" s="114">
        <v>36898948</v>
      </c>
      <c r="J408" s="114" t="s">
        <v>77</v>
      </c>
      <c r="K408" s="114"/>
      <c r="L408" s="13">
        <v>74</v>
      </c>
      <c r="M408" s="13">
        <v>0</v>
      </c>
      <c r="N408" s="13">
        <v>74</v>
      </c>
      <c r="O408" s="13">
        <v>74</v>
      </c>
      <c r="P408" s="13">
        <v>0</v>
      </c>
      <c r="Q408" s="13">
        <f t="shared" si="96"/>
        <v>74</v>
      </c>
      <c r="R408" s="116" t="s">
        <v>287</v>
      </c>
    </row>
    <row r="409" spans="1:18">
      <c r="A409" s="242"/>
      <c r="B409" s="243"/>
      <c r="C409" s="243"/>
      <c r="D409" s="243"/>
      <c r="E409" s="243"/>
      <c r="F409" s="243"/>
      <c r="G409" s="243"/>
      <c r="H409" s="243"/>
      <c r="I409" s="243"/>
      <c r="J409" s="243"/>
      <c r="K409" s="244"/>
      <c r="L409" s="117">
        <f t="shared" ref="L409:Q409" si="97">SUM(L407:L408)</f>
        <v>1443</v>
      </c>
      <c r="M409" s="117">
        <f t="shared" si="97"/>
        <v>3193</v>
      </c>
      <c r="N409" s="117">
        <f t="shared" si="97"/>
        <v>4636</v>
      </c>
      <c r="O409" s="117">
        <f t="shared" si="97"/>
        <v>1443</v>
      </c>
      <c r="P409" s="117">
        <f t="shared" si="97"/>
        <v>3193</v>
      </c>
      <c r="Q409" s="117">
        <f t="shared" si="97"/>
        <v>4636</v>
      </c>
    </row>
    <row r="410" spans="1:18" s="107" customFormat="1" ht="36" customHeight="1">
      <c r="A410" s="206"/>
      <c r="B410" s="205"/>
      <c r="C410" s="205"/>
      <c r="D410" s="205"/>
      <c r="E410" s="205"/>
      <c r="F410" s="205"/>
      <c r="G410" s="205"/>
      <c r="H410" s="205"/>
      <c r="I410" s="205"/>
      <c r="J410" s="205"/>
      <c r="K410" s="205"/>
      <c r="L410" s="205"/>
      <c r="M410" s="120"/>
      <c r="N410" s="120"/>
      <c r="O410" s="120"/>
      <c r="P410" s="120"/>
      <c r="Q410" s="120"/>
    </row>
    <row r="411" spans="1:18" ht="32.1" customHeight="1">
      <c r="A411" s="108" t="s">
        <v>288</v>
      </c>
      <c r="B411" s="228" t="s">
        <v>635</v>
      </c>
      <c r="C411" s="229"/>
      <c r="D411" s="229"/>
      <c r="E411" s="229"/>
      <c r="F411" s="229"/>
      <c r="G411" s="229"/>
      <c r="H411" s="229"/>
      <c r="I411" s="229"/>
      <c r="J411" s="229"/>
      <c r="K411" s="230"/>
      <c r="L411" s="232" t="s">
        <v>42</v>
      </c>
      <c r="M411" s="232"/>
      <c r="N411" s="232"/>
      <c r="O411" s="232" t="s">
        <v>44</v>
      </c>
      <c r="P411" s="232"/>
      <c r="Q411" s="232"/>
      <c r="R411" s="226" t="s">
        <v>31</v>
      </c>
    </row>
    <row r="412" spans="1:18" ht="42" customHeight="1">
      <c r="A412" s="109" t="s">
        <v>8</v>
      </c>
      <c r="B412" s="110" t="s">
        <v>0</v>
      </c>
      <c r="C412" s="110" t="s">
        <v>5</v>
      </c>
      <c r="D412" s="111" t="s">
        <v>6</v>
      </c>
      <c r="E412" s="111" t="s">
        <v>7</v>
      </c>
      <c r="F412" s="111" t="s">
        <v>9</v>
      </c>
      <c r="G412" s="111" t="s">
        <v>10</v>
      </c>
      <c r="H412" s="111" t="s">
        <v>40</v>
      </c>
      <c r="I412" s="111" t="s">
        <v>11</v>
      </c>
      <c r="J412" s="111" t="s">
        <v>12</v>
      </c>
      <c r="K412" s="109" t="s">
        <v>13</v>
      </c>
      <c r="L412" s="112" t="s">
        <v>14</v>
      </c>
      <c r="M412" s="109" t="s">
        <v>15</v>
      </c>
      <c r="N412" s="109" t="s">
        <v>4</v>
      </c>
      <c r="O412" s="112" t="s">
        <v>14</v>
      </c>
      <c r="P412" s="109" t="s">
        <v>15</v>
      </c>
      <c r="Q412" s="109" t="s">
        <v>4</v>
      </c>
      <c r="R412" s="227"/>
    </row>
    <row r="413" spans="1:18">
      <c r="A413" s="113">
        <v>1</v>
      </c>
      <c r="B413" s="114" t="s">
        <v>635</v>
      </c>
      <c r="C413" s="114" t="s">
        <v>642</v>
      </c>
      <c r="D413" s="114" t="s">
        <v>643</v>
      </c>
      <c r="E413" s="114">
        <v>6</v>
      </c>
      <c r="F413" s="115" t="s">
        <v>224</v>
      </c>
      <c r="G413" s="115" t="s">
        <v>225</v>
      </c>
      <c r="H413" s="114" t="s">
        <v>644</v>
      </c>
      <c r="I413" s="114" t="s">
        <v>645</v>
      </c>
      <c r="J413" s="114" t="s">
        <v>69</v>
      </c>
      <c r="K413" s="114" t="s">
        <v>646</v>
      </c>
      <c r="L413" s="13">
        <v>11880</v>
      </c>
      <c r="M413" s="13">
        <v>24120</v>
      </c>
      <c r="N413" s="13">
        <f t="shared" ref="N413:N416" si="98">L413+M413</f>
        <v>36000</v>
      </c>
      <c r="O413" s="13">
        <v>11880</v>
      </c>
      <c r="P413" s="13">
        <v>24120</v>
      </c>
      <c r="Q413" s="13">
        <f t="shared" ref="Q413:Q416" si="99">O413+P413</f>
        <v>36000</v>
      </c>
      <c r="R413" s="116" t="s">
        <v>287</v>
      </c>
    </row>
    <row r="414" spans="1:18">
      <c r="A414" s="113">
        <v>2</v>
      </c>
      <c r="B414" s="114" t="s">
        <v>635</v>
      </c>
      <c r="C414" s="114" t="s">
        <v>642</v>
      </c>
      <c r="D414" s="114" t="s">
        <v>643</v>
      </c>
      <c r="E414" s="114">
        <v>6</v>
      </c>
      <c r="F414" s="115" t="s">
        <v>224</v>
      </c>
      <c r="G414" s="115" t="s">
        <v>225</v>
      </c>
      <c r="H414" s="114" t="s">
        <v>647</v>
      </c>
      <c r="I414" s="114" t="s">
        <v>648</v>
      </c>
      <c r="J414" s="114" t="s">
        <v>69</v>
      </c>
      <c r="K414" s="114" t="s">
        <v>28</v>
      </c>
      <c r="L414" s="13">
        <v>43</v>
      </c>
      <c r="M414" s="13">
        <v>87</v>
      </c>
      <c r="N414" s="13">
        <f t="shared" si="98"/>
        <v>130</v>
      </c>
      <c r="O414" s="13">
        <v>43</v>
      </c>
      <c r="P414" s="13">
        <v>87</v>
      </c>
      <c r="Q414" s="13">
        <f t="shared" si="99"/>
        <v>130</v>
      </c>
      <c r="R414" s="116" t="s">
        <v>287</v>
      </c>
    </row>
    <row r="415" spans="1:18">
      <c r="A415" s="113">
        <v>3</v>
      </c>
      <c r="B415" s="114" t="s">
        <v>635</v>
      </c>
      <c r="C415" s="114" t="s">
        <v>642</v>
      </c>
      <c r="D415" s="114" t="s">
        <v>649</v>
      </c>
      <c r="E415" s="114">
        <v>10</v>
      </c>
      <c r="F415" s="115" t="s">
        <v>224</v>
      </c>
      <c r="G415" s="115" t="s">
        <v>225</v>
      </c>
      <c r="H415" s="114" t="s">
        <v>650</v>
      </c>
      <c r="I415" s="114" t="s">
        <v>651</v>
      </c>
      <c r="J415" s="114" t="s">
        <v>69</v>
      </c>
      <c r="K415" s="114">
        <v>26.3</v>
      </c>
      <c r="L415" s="13">
        <v>9900</v>
      </c>
      <c r="M415" s="13">
        <v>20100</v>
      </c>
      <c r="N415" s="13">
        <f t="shared" si="98"/>
        <v>30000</v>
      </c>
      <c r="O415" s="13">
        <v>9900</v>
      </c>
      <c r="P415" s="13">
        <v>20100</v>
      </c>
      <c r="Q415" s="13">
        <f t="shared" si="99"/>
        <v>30000</v>
      </c>
      <c r="R415" s="116" t="s">
        <v>287</v>
      </c>
    </row>
    <row r="416" spans="1:18">
      <c r="A416" s="113">
        <v>4</v>
      </c>
      <c r="B416" s="114" t="s">
        <v>635</v>
      </c>
      <c r="C416" s="114" t="s">
        <v>642</v>
      </c>
      <c r="D416" s="114" t="s">
        <v>649</v>
      </c>
      <c r="E416" s="114">
        <v>10</v>
      </c>
      <c r="F416" s="115" t="s">
        <v>224</v>
      </c>
      <c r="G416" s="115" t="s">
        <v>225</v>
      </c>
      <c r="H416" s="114" t="s">
        <v>652</v>
      </c>
      <c r="I416" s="114" t="s">
        <v>653</v>
      </c>
      <c r="J416" s="114" t="s">
        <v>69</v>
      </c>
      <c r="K416" s="114">
        <v>10.5</v>
      </c>
      <c r="L416" s="13">
        <v>2541</v>
      </c>
      <c r="M416" s="13">
        <v>5159</v>
      </c>
      <c r="N416" s="13">
        <f t="shared" si="98"/>
        <v>7700</v>
      </c>
      <c r="O416" s="13">
        <v>2541</v>
      </c>
      <c r="P416" s="13">
        <v>5159</v>
      </c>
      <c r="Q416" s="13">
        <f t="shared" si="99"/>
        <v>7700</v>
      </c>
      <c r="R416" s="116" t="s">
        <v>287</v>
      </c>
    </row>
    <row r="417" spans="1:18">
      <c r="A417" s="242"/>
      <c r="B417" s="243"/>
      <c r="C417" s="243"/>
      <c r="D417" s="243"/>
      <c r="E417" s="243"/>
      <c r="F417" s="243"/>
      <c r="G417" s="243"/>
      <c r="H417" s="243"/>
      <c r="I417" s="243"/>
      <c r="J417" s="243"/>
      <c r="K417" s="244"/>
      <c r="L417" s="117">
        <f t="shared" ref="L417:Q417" si="100">SUM(L413:L416)</f>
        <v>24364</v>
      </c>
      <c r="M417" s="117">
        <f t="shared" si="100"/>
        <v>49466</v>
      </c>
      <c r="N417" s="117">
        <f t="shared" si="100"/>
        <v>73830</v>
      </c>
      <c r="O417" s="117">
        <f t="shared" si="100"/>
        <v>24364</v>
      </c>
      <c r="P417" s="117">
        <f t="shared" si="100"/>
        <v>49466</v>
      </c>
      <c r="Q417" s="117">
        <f t="shared" si="100"/>
        <v>73830</v>
      </c>
    </row>
    <row r="418" spans="1:18" s="107" customFormat="1" ht="36" customHeight="1">
      <c r="A418" s="206"/>
      <c r="B418" s="205"/>
      <c r="C418" s="205"/>
      <c r="D418" s="205"/>
      <c r="E418" s="205"/>
      <c r="F418" s="205"/>
      <c r="G418" s="205"/>
      <c r="H418" s="205"/>
      <c r="I418" s="205"/>
      <c r="J418" s="205"/>
      <c r="K418" s="205"/>
      <c r="L418" s="205"/>
      <c r="M418" s="120"/>
      <c r="N418" s="120"/>
      <c r="O418" s="120"/>
      <c r="P418" s="120"/>
      <c r="Q418" s="120"/>
    </row>
    <row r="419" spans="1:18" ht="32.1" customHeight="1">
      <c r="A419" s="108" t="s">
        <v>914</v>
      </c>
      <c r="B419" s="228" t="s">
        <v>3930</v>
      </c>
      <c r="C419" s="229"/>
      <c r="D419" s="229"/>
      <c r="E419" s="229"/>
      <c r="F419" s="229"/>
      <c r="G419" s="229"/>
      <c r="H419" s="229"/>
      <c r="I419" s="229"/>
      <c r="J419" s="229"/>
      <c r="K419" s="230"/>
      <c r="L419" s="232" t="s">
        <v>42</v>
      </c>
      <c r="M419" s="232"/>
      <c r="N419" s="232"/>
      <c r="O419" s="232" t="s">
        <v>44</v>
      </c>
      <c r="P419" s="232"/>
      <c r="Q419" s="232"/>
      <c r="R419" s="226" t="s">
        <v>31</v>
      </c>
    </row>
    <row r="420" spans="1:18" ht="42" customHeight="1">
      <c r="A420" s="109" t="s">
        <v>8</v>
      </c>
      <c r="B420" s="110" t="s">
        <v>0</v>
      </c>
      <c r="C420" s="110" t="s">
        <v>5</v>
      </c>
      <c r="D420" s="111" t="s">
        <v>6</v>
      </c>
      <c r="E420" s="111" t="s">
        <v>7</v>
      </c>
      <c r="F420" s="111" t="s">
        <v>9</v>
      </c>
      <c r="G420" s="111" t="s">
        <v>10</v>
      </c>
      <c r="H420" s="111" t="s">
        <v>40</v>
      </c>
      <c r="I420" s="111" t="s">
        <v>11</v>
      </c>
      <c r="J420" s="111" t="s">
        <v>12</v>
      </c>
      <c r="K420" s="109" t="s">
        <v>13</v>
      </c>
      <c r="L420" s="112" t="s">
        <v>14</v>
      </c>
      <c r="M420" s="109" t="s">
        <v>15</v>
      </c>
      <c r="N420" s="109" t="s">
        <v>4</v>
      </c>
      <c r="O420" s="112" t="s">
        <v>14</v>
      </c>
      <c r="P420" s="109" t="s">
        <v>15</v>
      </c>
      <c r="Q420" s="109" t="s">
        <v>4</v>
      </c>
      <c r="R420" s="227"/>
    </row>
    <row r="421" spans="1:18">
      <c r="A421" s="113">
        <v>1</v>
      </c>
      <c r="B421" s="114" t="s">
        <v>1120</v>
      </c>
      <c r="C421" s="114" t="s">
        <v>1121</v>
      </c>
      <c r="D421" s="114" t="s">
        <v>1122</v>
      </c>
      <c r="E421" s="114" t="s">
        <v>47</v>
      </c>
      <c r="F421" s="115" t="s">
        <v>863</v>
      </c>
      <c r="G421" s="115" t="s">
        <v>864</v>
      </c>
      <c r="H421" s="114" t="s">
        <v>1123</v>
      </c>
      <c r="I421" s="114" t="s">
        <v>1124</v>
      </c>
      <c r="J421" s="114" t="s">
        <v>94</v>
      </c>
      <c r="K421" s="114" t="s">
        <v>288</v>
      </c>
      <c r="L421" s="13">
        <v>48304</v>
      </c>
      <c r="M421" s="13">
        <v>0</v>
      </c>
      <c r="N421" s="13">
        <f t="shared" ref="N421:N422" si="101">L421+M421</f>
        <v>48304</v>
      </c>
      <c r="O421" s="13">
        <v>48304</v>
      </c>
      <c r="P421" s="13">
        <v>0</v>
      </c>
      <c r="Q421" s="13">
        <f t="shared" ref="Q421:Q422" si="102">O421+P421</f>
        <v>48304</v>
      </c>
      <c r="R421" s="116" t="s">
        <v>217</v>
      </c>
    </row>
    <row r="422" spans="1:18">
      <c r="A422" s="113">
        <v>2</v>
      </c>
      <c r="B422" s="114" t="s">
        <v>1120</v>
      </c>
      <c r="C422" s="114" t="s">
        <v>1125</v>
      </c>
      <c r="D422" s="114" t="s">
        <v>1122</v>
      </c>
      <c r="E422" s="114" t="s">
        <v>47</v>
      </c>
      <c r="F422" s="115" t="s">
        <v>863</v>
      </c>
      <c r="G422" s="114" t="s">
        <v>864</v>
      </c>
      <c r="H422" s="114" t="s">
        <v>1126</v>
      </c>
      <c r="I422" s="114" t="s">
        <v>1127</v>
      </c>
      <c r="J422" s="114" t="s">
        <v>94</v>
      </c>
      <c r="K422" s="114" t="s">
        <v>28</v>
      </c>
      <c r="L422" s="13">
        <v>2825</v>
      </c>
      <c r="M422" s="13">
        <v>0</v>
      </c>
      <c r="N422" s="13">
        <f t="shared" si="101"/>
        <v>2825</v>
      </c>
      <c r="O422" s="13">
        <v>2825</v>
      </c>
      <c r="P422" s="13">
        <v>0</v>
      </c>
      <c r="Q422" s="13">
        <f t="shared" si="102"/>
        <v>2825</v>
      </c>
      <c r="R422" s="116" t="s">
        <v>217</v>
      </c>
    </row>
    <row r="423" spans="1:18">
      <c r="A423" s="242"/>
      <c r="B423" s="243"/>
      <c r="C423" s="243"/>
      <c r="D423" s="243"/>
      <c r="E423" s="243"/>
      <c r="F423" s="243"/>
      <c r="G423" s="243"/>
      <c r="H423" s="243"/>
      <c r="I423" s="243"/>
      <c r="J423" s="243"/>
      <c r="K423" s="244"/>
      <c r="L423" s="117">
        <f t="shared" ref="L423:Q423" si="103">SUM(L421:L422)</f>
        <v>51129</v>
      </c>
      <c r="M423" s="117">
        <f t="shared" si="103"/>
        <v>0</v>
      </c>
      <c r="N423" s="117">
        <f t="shared" si="103"/>
        <v>51129</v>
      </c>
      <c r="O423" s="117">
        <f t="shared" si="103"/>
        <v>51129</v>
      </c>
      <c r="P423" s="117">
        <f t="shared" si="103"/>
        <v>0</v>
      </c>
      <c r="Q423" s="117">
        <f t="shared" si="103"/>
        <v>51129</v>
      </c>
    </row>
    <row r="424" spans="1:18" s="107" customFormat="1" ht="36" customHeight="1">
      <c r="A424" s="206"/>
      <c r="B424" s="205"/>
      <c r="C424" s="205"/>
      <c r="D424" s="205"/>
      <c r="E424" s="205"/>
      <c r="F424" s="205"/>
      <c r="G424" s="205"/>
      <c r="H424" s="205"/>
      <c r="I424" s="205"/>
      <c r="J424" s="205"/>
      <c r="K424" s="205"/>
      <c r="L424" s="205"/>
      <c r="M424" s="120"/>
      <c r="N424" s="120"/>
      <c r="O424" s="120"/>
      <c r="P424" s="120"/>
      <c r="Q424" s="120"/>
    </row>
    <row r="425" spans="1:18" ht="32.1" customHeight="1">
      <c r="A425" s="108" t="s">
        <v>3512</v>
      </c>
      <c r="B425" s="228" t="s">
        <v>1116</v>
      </c>
      <c r="C425" s="229"/>
      <c r="D425" s="229"/>
      <c r="E425" s="229"/>
      <c r="F425" s="229"/>
      <c r="G425" s="229"/>
      <c r="H425" s="229"/>
      <c r="I425" s="229"/>
      <c r="J425" s="229"/>
      <c r="K425" s="230"/>
      <c r="L425" s="232" t="s">
        <v>42</v>
      </c>
      <c r="M425" s="232"/>
      <c r="N425" s="232"/>
      <c r="O425" s="232" t="s">
        <v>44</v>
      </c>
      <c r="P425" s="232"/>
      <c r="Q425" s="232"/>
      <c r="R425" s="226" t="s">
        <v>31</v>
      </c>
    </row>
    <row r="426" spans="1:18" ht="42" customHeight="1">
      <c r="A426" s="109" t="s">
        <v>8</v>
      </c>
      <c r="B426" s="110" t="s">
        <v>0</v>
      </c>
      <c r="C426" s="110" t="s">
        <v>5</v>
      </c>
      <c r="D426" s="111" t="s">
        <v>6</v>
      </c>
      <c r="E426" s="111" t="s">
        <v>7</v>
      </c>
      <c r="F426" s="111" t="s">
        <v>9</v>
      </c>
      <c r="G426" s="111" t="s">
        <v>10</v>
      </c>
      <c r="H426" s="111" t="s">
        <v>40</v>
      </c>
      <c r="I426" s="111" t="s">
        <v>11</v>
      </c>
      <c r="J426" s="111" t="s">
        <v>12</v>
      </c>
      <c r="K426" s="109" t="s">
        <v>13</v>
      </c>
      <c r="L426" s="112" t="s">
        <v>14</v>
      </c>
      <c r="M426" s="109" t="s">
        <v>15</v>
      </c>
      <c r="N426" s="109" t="s">
        <v>4</v>
      </c>
      <c r="O426" s="112" t="s">
        <v>14</v>
      </c>
      <c r="P426" s="109" t="s">
        <v>15</v>
      </c>
      <c r="Q426" s="109" t="s">
        <v>4</v>
      </c>
      <c r="R426" s="227"/>
    </row>
    <row r="427" spans="1:18">
      <c r="A427" s="113">
        <v>1</v>
      </c>
      <c r="B427" s="114" t="s">
        <v>1116</v>
      </c>
      <c r="C427" s="114" t="s">
        <v>1438</v>
      </c>
      <c r="D427" s="114" t="s">
        <v>1439</v>
      </c>
      <c r="E427" s="114" t="s">
        <v>24</v>
      </c>
      <c r="F427" s="115" t="s">
        <v>1130</v>
      </c>
      <c r="G427" s="115" t="s">
        <v>1194</v>
      </c>
      <c r="H427" s="114" t="s">
        <v>1440</v>
      </c>
      <c r="I427" s="114" t="s">
        <v>1441</v>
      </c>
      <c r="J427" s="114" t="s">
        <v>134</v>
      </c>
      <c r="K427" s="114" t="s">
        <v>1442</v>
      </c>
      <c r="L427" s="13">
        <v>257412</v>
      </c>
      <c r="M427" s="13">
        <v>0</v>
      </c>
      <c r="N427" s="13">
        <f>L427+M427</f>
        <v>257412</v>
      </c>
      <c r="O427" s="13">
        <v>257412</v>
      </c>
      <c r="P427" s="13">
        <v>0</v>
      </c>
      <c r="Q427" s="13">
        <f>O427+P427</f>
        <v>257412</v>
      </c>
      <c r="R427" s="116" t="s">
        <v>217</v>
      </c>
    </row>
    <row r="428" spans="1:18">
      <c r="A428" s="113">
        <v>2</v>
      </c>
      <c r="B428" s="114" t="s">
        <v>1116</v>
      </c>
      <c r="C428" s="114" t="s">
        <v>1443</v>
      </c>
      <c r="D428" s="114" t="s">
        <v>1275</v>
      </c>
      <c r="E428" s="114" t="s">
        <v>871</v>
      </c>
      <c r="F428" s="115" t="s">
        <v>1130</v>
      </c>
      <c r="G428" s="115" t="s">
        <v>1161</v>
      </c>
      <c r="H428" s="114" t="s">
        <v>1444</v>
      </c>
      <c r="I428" s="114" t="s">
        <v>1445</v>
      </c>
      <c r="J428" s="114" t="s">
        <v>94</v>
      </c>
      <c r="K428" s="114" t="s">
        <v>756</v>
      </c>
      <c r="L428" s="13">
        <v>7020</v>
      </c>
      <c r="M428" s="13">
        <v>0</v>
      </c>
      <c r="N428" s="13">
        <f>L428+M428</f>
        <v>7020</v>
      </c>
      <c r="O428" s="13">
        <v>7020</v>
      </c>
      <c r="P428" s="13">
        <v>0</v>
      </c>
      <c r="Q428" s="13">
        <f>O428+P428</f>
        <v>7020</v>
      </c>
      <c r="R428" s="116" t="s">
        <v>217</v>
      </c>
    </row>
    <row r="429" spans="1:18">
      <c r="A429" s="113">
        <v>3</v>
      </c>
      <c r="B429" s="114" t="s">
        <v>1116</v>
      </c>
      <c r="C429" s="114" t="s">
        <v>1446</v>
      </c>
      <c r="D429" s="114" t="s">
        <v>1429</v>
      </c>
      <c r="E429" s="114" t="s">
        <v>1447</v>
      </c>
      <c r="F429" s="115" t="s">
        <v>1130</v>
      </c>
      <c r="G429" s="115" t="s">
        <v>1131</v>
      </c>
      <c r="H429" s="114" t="s">
        <v>1448</v>
      </c>
      <c r="I429" s="114">
        <v>28250927</v>
      </c>
      <c r="J429" s="114" t="s">
        <v>1449</v>
      </c>
      <c r="K429" s="114" t="s">
        <v>22</v>
      </c>
      <c r="L429" s="13">
        <v>373</v>
      </c>
      <c r="M429" s="13">
        <v>153</v>
      </c>
      <c r="N429" s="13">
        <f t="shared" ref="N429:N492" si="104">L429+M429</f>
        <v>526</v>
      </c>
      <c r="O429" s="13">
        <v>373</v>
      </c>
      <c r="P429" s="13">
        <v>153</v>
      </c>
      <c r="Q429" s="13">
        <f t="shared" ref="Q429:Q492" si="105">O429+P429</f>
        <v>526</v>
      </c>
      <c r="R429" s="116" t="s">
        <v>217</v>
      </c>
    </row>
    <row r="430" spans="1:18">
      <c r="A430" s="113">
        <v>4</v>
      </c>
      <c r="B430" s="114" t="s">
        <v>1116</v>
      </c>
      <c r="C430" s="114" t="s">
        <v>1450</v>
      </c>
      <c r="D430" s="114" t="s">
        <v>1451</v>
      </c>
      <c r="E430" s="114" t="s">
        <v>1452</v>
      </c>
      <c r="F430" s="115" t="s">
        <v>1143</v>
      </c>
      <c r="G430" s="115" t="s">
        <v>1144</v>
      </c>
      <c r="H430" s="114" t="s">
        <v>1453</v>
      </c>
      <c r="I430" s="114" t="s">
        <v>1454</v>
      </c>
      <c r="J430" s="114" t="s">
        <v>77</v>
      </c>
      <c r="K430" s="114" t="s">
        <v>47</v>
      </c>
      <c r="L430" s="13">
        <v>2330</v>
      </c>
      <c r="M430" s="13">
        <v>0</v>
      </c>
      <c r="N430" s="13">
        <f t="shared" si="104"/>
        <v>2330</v>
      </c>
      <c r="O430" s="13">
        <v>2330</v>
      </c>
      <c r="P430" s="13">
        <v>0</v>
      </c>
      <c r="Q430" s="13">
        <f t="shared" si="105"/>
        <v>2330</v>
      </c>
      <c r="R430" s="116" t="s">
        <v>217</v>
      </c>
    </row>
    <row r="431" spans="1:18">
      <c r="A431" s="113">
        <v>5</v>
      </c>
      <c r="B431" s="114" t="s">
        <v>1116</v>
      </c>
      <c r="C431" s="114" t="s">
        <v>1455</v>
      </c>
      <c r="D431" s="114" t="s">
        <v>1429</v>
      </c>
      <c r="E431" s="114" t="s">
        <v>1456</v>
      </c>
      <c r="F431" s="115" t="s">
        <v>1143</v>
      </c>
      <c r="G431" s="115" t="s">
        <v>1131</v>
      </c>
      <c r="H431" s="114" t="s">
        <v>1457</v>
      </c>
      <c r="I431" s="114" t="s">
        <v>1458</v>
      </c>
      <c r="J431" s="114" t="s">
        <v>1449</v>
      </c>
      <c r="K431" s="114" t="s">
        <v>25</v>
      </c>
      <c r="L431" s="13">
        <v>178</v>
      </c>
      <c r="M431" s="13">
        <v>20</v>
      </c>
      <c r="N431" s="13">
        <f t="shared" si="104"/>
        <v>198</v>
      </c>
      <c r="O431" s="13">
        <v>178</v>
      </c>
      <c r="P431" s="13">
        <v>20</v>
      </c>
      <c r="Q431" s="13">
        <f t="shared" si="105"/>
        <v>198</v>
      </c>
      <c r="R431" s="116" t="s">
        <v>217</v>
      </c>
    </row>
    <row r="432" spans="1:18">
      <c r="A432" s="113">
        <v>6</v>
      </c>
      <c r="B432" s="114" t="s">
        <v>1116</v>
      </c>
      <c r="C432" s="114" t="s">
        <v>1459</v>
      </c>
      <c r="D432" s="114" t="s">
        <v>1451</v>
      </c>
      <c r="E432" s="114" t="s">
        <v>1460</v>
      </c>
      <c r="F432" s="115" t="s">
        <v>1143</v>
      </c>
      <c r="G432" s="115" t="s">
        <v>1144</v>
      </c>
      <c r="H432" s="114" t="s">
        <v>1461</v>
      </c>
      <c r="I432" s="114" t="s">
        <v>1462</v>
      </c>
      <c r="J432" s="114" t="s">
        <v>77</v>
      </c>
      <c r="K432" s="114" t="s">
        <v>25</v>
      </c>
      <c r="L432" s="13">
        <v>1985</v>
      </c>
      <c r="M432" s="13">
        <v>0</v>
      </c>
      <c r="N432" s="13">
        <f t="shared" si="104"/>
        <v>1985</v>
      </c>
      <c r="O432" s="13">
        <v>1985</v>
      </c>
      <c r="P432" s="13">
        <v>0</v>
      </c>
      <c r="Q432" s="13">
        <f t="shared" si="105"/>
        <v>1985</v>
      </c>
      <c r="R432" s="116" t="s">
        <v>217</v>
      </c>
    </row>
    <row r="433" spans="1:18">
      <c r="A433" s="113">
        <v>7</v>
      </c>
      <c r="B433" s="114" t="s">
        <v>1116</v>
      </c>
      <c r="C433" s="114" t="s">
        <v>1463</v>
      </c>
      <c r="D433" s="114" t="s">
        <v>1464</v>
      </c>
      <c r="E433" s="114" t="s">
        <v>1465</v>
      </c>
      <c r="F433" s="115" t="s">
        <v>1143</v>
      </c>
      <c r="G433" s="115" t="s">
        <v>1144</v>
      </c>
      <c r="H433" s="114" t="s">
        <v>1466</v>
      </c>
      <c r="I433" s="114" t="s">
        <v>1467</v>
      </c>
      <c r="J433" s="114" t="s">
        <v>77</v>
      </c>
      <c r="K433" s="114" t="s">
        <v>23</v>
      </c>
      <c r="L433" s="13">
        <v>5</v>
      </c>
      <c r="M433" s="13">
        <v>0</v>
      </c>
      <c r="N433" s="13">
        <f t="shared" si="104"/>
        <v>5</v>
      </c>
      <c r="O433" s="13">
        <v>5</v>
      </c>
      <c r="P433" s="13">
        <v>0</v>
      </c>
      <c r="Q433" s="13">
        <f t="shared" si="105"/>
        <v>5</v>
      </c>
      <c r="R433" s="116" t="s">
        <v>217</v>
      </c>
    </row>
    <row r="434" spans="1:18">
      <c r="A434" s="113">
        <v>8</v>
      </c>
      <c r="B434" s="114" t="s">
        <v>1116</v>
      </c>
      <c r="C434" s="114" t="s">
        <v>1468</v>
      </c>
      <c r="D434" s="114" t="s">
        <v>1469</v>
      </c>
      <c r="E434" s="114" t="s">
        <v>1470</v>
      </c>
      <c r="F434" s="115" t="s">
        <v>1130</v>
      </c>
      <c r="G434" s="115" t="s">
        <v>1161</v>
      </c>
      <c r="H434" s="114" t="s">
        <v>1471</v>
      </c>
      <c r="I434" s="114" t="s">
        <v>1472</v>
      </c>
      <c r="J434" s="114" t="s">
        <v>1449</v>
      </c>
      <c r="K434" s="114" t="s">
        <v>23</v>
      </c>
      <c r="L434" s="13">
        <v>0</v>
      </c>
      <c r="M434" s="13">
        <v>0</v>
      </c>
      <c r="N434" s="13">
        <f t="shared" si="104"/>
        <v>0</v>
      </c>
      <c r="O434" s="13">
        <v>0</v>
      </c>
      <c r="P434" s="13">
        <v>0</v>
      </c>
      <c r="Q434" s="13">
        <f t="shared" si="105"/>
        <v>0</v>
      </c>
      <c r="R434" s="116" t="s">
        <v>217</v>
      </c>
    </row>
    <row r="435" spans="1:18">
      <c r="A435" s="113">
        <v>9</v>
      </c>
      <c r="B435" s="114" t="s">
        <v>1116</v>
      </c>
      <c r="C435" s="114" t="s">
        <v>1473</v>
      </c>
      <c r="D435" s="114" t="s">
        <v>1464</v>
      </c>
      <c r="E435" s="114" t="s">
        <v>1474</v>
      </c>
      <c r="F435" s="115" t="s">
        <v>1143</v>
      </c>
      <c r="G435" s="115" t="s">
        <v>1144</v>
      </c>
      <c r="H435" s="114" t="s">
        <v>1475</v>
      </c>
      <c r="I435" s="114" t="s">
        <v>1476</v>
      </c>
      <c r="J435" s="114" t="s">
        <v>1449</v>
      </c>
      <c r="K435" s="114" t="s">
        <v>22</v>
      </c>
      <c r="L435" s="13">
        <v>1370</v>
      </c>
      <c r="M435" s="13">
        <v>738</v>
      </c>
      <c r="N435" s="13">
        <f t="shared" si="104"/>
        <v>2108</v>
      </c>
      <c r="O435" s="13">
        <v>1370</v>
      </c>
      <c r="P435" s="13">
        <v>738</v>
      </c>
      <c r="Q435" s="13">
        <f t="shared" si="105"/>
        <v>2108</v>
      </c>
      <c r="R435" s="116" t="s">
        <v>217</v>
      </c>
    </row>
    <row r="436" spans="1:18">
      <c r="A436" s="113">
        <v>10</v>
      </c>
      <c r="B436" s="114" t="s">
        <v>1116</v>
      </c>
      <c r="C436" s="114" t="s">
        <v>1468</v>
      </c>
      <c r="D436" s="114" t="s">
        <v>1477</v>
      </c>
      <c r="E436" s="114" t="s">
        <v>1478</v>
      </c>
      <c r="F436" s="115" t="s">
        <v>1143</v>
      </c>
      <c r="G436" s="115" t="s">
        <v>1144</v>
      </c>
      <c r="H436" s="114" t="s">
        <v>1479</v>
      </c>
      <c r="I436" s="114" t="s">
        <v>1480</v>
      </c>
      <c r="J436" s="114" t="s">
        <v>77</v>
      </c>
      <c r="K436" s="114" t="s">
        <v>641</v>
      </c>
      <c r="L436" s="13">
        <v>132</v>
      </c>
      <c r="M436" s="13">
        <v>0</v>
      </c>
      <c r="N436" s="13">
        <f t="shared" si="104"/>
        <v>132</v>
      </c>
      <c r="O436" s="13">
        <v>132</v>
      </c>
      <c r="P436" s="13">
        <v>0</v>
      </c>
      <c r="Q436" s="13">
        <f t="shared" si="105"/>
        <v>132</v>
      </c>
      <c r="R436" s="116" t="s">
        <v>217</v>
      </c>
    </row>
    <row r="437" spans="1:18">
      <c r="A437" s="113">
        <v>11</v>
      </c>
      <c r="B437" s="114" t="s">
        <v>1116</v>
      </c>
      <c r="C437" s="114" t="s">
        <v>1459</v>
      </c>
      <c r="D437" s="114" t="s">
        <v>1481</v>
      </c>
      <c r="E437" s="114" t="s">
        <v>70</v>
      </c>
      <c r="F437" s="115" t="s">
        <v>1130</v>
      </c>
      <c r="G437" s="115" t="s">
        <v>1194</v>
      </c>
      <c r="H437" s="114" t="s">
        <v>1482</v>
      </c>
      <c r="I437" s="114" t="s">
        <v>1483</v>
      </c>
      <c r="J437" s="114" t="s">
        <v>77</v>
      </c>
      <c r="K437" s="114" t="s">
        <v>22</v>
      </c>
      <c r="L437" s="13">
        <v>0</v>
      </c>
      <c r="M437" s="13">
        <v>0</v>
      </c>
      <c r="N437" s="13">
        <f t="shared" si="104"/>
        <v>0</v>
      </c>
      <c r="O437" s="13">
        <v>0</v>
      </c>
      <c r="P437" s="13">
        <v>0</v>
      </c>
      <c r="Q437" s="13">
        <f t="shared" si="105"/>
        <v>0</v>
      </c>
      <c r="R437" s="116" t="s">
        <v>217</v>
      </c>
    </row>
    <row r="438" spans="1:18">
      <c r="A438" s="113">
        <v>12</v>
      </c>
      <c r="B438" s="114" t="s">
        <v>1116</v>
      </c>
      <c r="C438" s="114" t="s">
        <v>1484</v>
      </c>
      <c r="D438" s="114" t="s">
        <v>1363</v>
      </c>
      <c r="E438" s="114"/>
      <c r="F438" s="115" t="s">
        <v>1143</v>
      </c>
      <c r="G438" s="115" t="s">
        <v>1144</v>
      </c>
      <c r="H438" s="114" t="s">
        <v>1485</v>
      </c>
      <c r="I438" s="114" t="s">
        <v>1486</v>
      </c>
      <c r="J438" s="114" t="s">
        <v>498</v>
      </c>
      <c r="K438" s="114" t="s">
        <v>49</v>
      </c>
      <c r="L438" s="13">
        <v>1833</v>
      </c>
      <c r="M438" s="13">
        <v>0</v>
      </c>
      <c r="N438" s="13">
        <f t="shared" si="104"/>
        <v>1833</v>
      </c>
      <c r="O438" s="13">
        <v>1833</v>
      </c>
      <c r="P438" s="13">
        <v>0</v>
      </c>
      <c r="Q438" s="13">
        <f t="shared" si="105"/>
        <v>1833</v>
      </c>
      <c r="R438" s="116" t="s">
        <v>217</v>
      </c>
    </row>
    <row r="439" spans="1:18">
      <c r="A439" s="113">
        <v>13</v>
      </c>
      <c r="B439" s="114" t="s">
        <v>1116</v>
      </c>
      <c r="C439" s="114" t="s">
        <v>1484</v>
      </c>
      <c r="D439" s="114" t="s">
        <v>1487</v>
      </c>
      <c r="E439" s="114"/>
      <c r="F439" s="115" t="s">
        <v>1143</v>
      </c>
      <c r="G439" s="115" t="s">
        <v>1168</v>
      </c>
      <c r="H439" s="114" t="s">
        <v>1488</v>
      </c>
      <c r="I439" s="114" t="s">
        <v>1489</v>
      </c>
      <c r="J439" s="114" t="s">
        <v>498</v>
      </c>
      <c r="K439" s="114" t="s">
        <v>49</v>
      </c>
      <c r="L439" s="13">
        <v>7922</v>
      </c>
      <c r="M439" s="13">
        <v>0</v>
      </c>
      <c r="N439" s="13">
        <f t="shared" si="104"/>
        <v>7922</v>
      </c>
      <c r="O439" s="13">
        <v>7922</v>
      </c>
      <c r="P439" s="13">
        <v>0</v>
      </c>
      <c r="Q439" s="13">
        <f t="shared" si="105"/>
        <v>7922</v>
      </c>
      <c r="R439" s="116" t="s">
        <v>217</v>
      </c>
    </row>
    <row r="440" spans="1:18">
      <c r="A440" s="113">
        <v>14</v>
      </c>
      <c r="B440" s="114" t="s">
        <v>1116</v>
      </c>
      <c r="C440" s="114" t="s">
        <v>1484</v>
      </c>
      <c r="D440" s="114" t="s">
        <v>1225</v>
      </c>
      <c r="E440" s="114" t="s">
        <v>1490</v>
      </c>
      <c r="F440" s="115" t="s">
        <v>1491</v>
      </c>
      <c r="G440" s="115" t="s">
        <v>1194</v>
      </c>
      <c r="H440" s="114" t="s">
        <v>1492</v>
      </c>
      <c r="I440" s="114">
        <v>8868004</v>
      </c>
      <c r="J440" s="114" t="s">
        <v>498</v>
      </c>
      <c r="K440" s="114" t="s">
        <v>47</v>
      </c>
      <c r="L440" s="13">
        <v>10445</v>
      </c>
      <c r="M440" s="13">
        <v>0</v>
      </c>
      <c r="N440" s="13">
        <f t="shared" si="104"/>
        <v>10445</v>
      </c>
      <c r="O440" s="13">
        <v>10445</v>
      </c>
      <c r="P440" s="13">
        <v>0</v>
      </c>
      <c r="Q440" s="13">
        <f t="shared" si="105"/>
        <v>10445</v>
      </c>
      <c r="R440" s="116" t="s">
        <v>217</v>
      </c>
    </row>
    <row r="441" spans="1:18">
      <c r="A441" s="113">
        <v>15</v>
      </c>
      <c r="B441" s="114" t="s">
        <v>1116</v>
      </c>
      <c r="C441" s="114" t="s">
        <v>1493</v>
      </c>
      <c r="D441" s="114" t="s">
        <v>1494</v>
      </c>
      <c r="E441" s="114" t="s">
        <v>1495</v>
      </c>
      <c r="F441" s="115" t="s">
        <v>1143</v>
      </c>
      <c r="G441" s="115" t="s">
        <v>1144</v>
      </c>
      <c r="H441" s="114" t="s">
        <v>1496</v>
      </c>
      <c r="I441" s="114" t="s">
        <v>1497</v>
      </c>
      <c r="J441" s="114" t="s">
        <v>498</v>
      </c>
      <c r="K441" s="114" t="s">
        <v>1498</v>
      </c>
      <c r="L441" s="13">
        <v>20520</v>
      </c>
      <c r="M441" s="13">
        <v>0</v>
      </c>
      <c r="N441" s="13">
        <f t="shared" si="104"/>
        <v>20520</v>
      </c>
      <c r="O441" s="13">
        <v>20520</v>
      </c>
      <c r="P441" s="13">
        <v>0</v>
      </c>
      <c r="Q441" s="13">
        <f t="shared" si="105"/>
        <v>20520</v>
      </c>
      <c r="R441" s="116" t="s">
        <v>217</v>
      </c>
    </row>
    <row r="442" spans="1:18">
      <c r="A442" s="113">
        <v>16</v>
      </c>
      <c r="B442" s="114" t="s">
        <v>1116</v>
      </c>
      <c r="C442" s="114" t="s">
        <v>1499</v>
      </c>
      <c r="D442" s="114" t="s">
        <v>350</v>
      </c>
      <c r="E442" s="114"/>
      <c r="F442" s="115" t="s">
        <v>1130</v>
      </c>
      <c r="G442" s="115" t="s">
        <v>1161</v>
      </c>
      <c r="H442" s="114" t="s">
        <v>1500</v>
      </c>
      <c r="I442" s="114" t="s">
        <v>1501</v>
      </c>
      <c r="J442" s="114" t="s">
        <v>498</v>
      </c>
      <c r="K442" s="114" t="s">
        <v>641</v>
      </c>
      <c r="L442" s="13">
        <v>34114</v>
      </c>
      <c r="M442" s="13">
        <v>0</v>
      </c>
      <c r="N442" s="13">
        <f t="shared" si="104"/>
        <v>34114</v>
      </c>
      <c r="O442" s="13">
        <v>34114</v>
      </c>
      <c r="P442" s="13">
        <v>0</v>
      </c>
      <c r="Q442" s="13">
        <f t="shared" si="105"/>
        <v>34114</v>
      </c>
      <c r="R442" s="116" t="s">
        <v>217</v>
      </c>
    </row>
    <row r="443" spans="1:18">
      <c r="A443" s="113">
        <v>17</v>
      </c>
      <c r="B443" s="114" t="s">
        <v>1116</v>
      </c>
      <c r="C443" s="114" t="s">
        <v>1502</v>
      </c>
      <c r="D443" s="114" t="s">
        <v>1503</v>
      </c>
      <c r="E443" s="114" t="s">
        <v>1504</v>
      </c>
      <c r="F443" s="115" t="s">
        <v>1143</v>
      </c>
      <c r="G443" s="115" t="s">
        <v>1144</v>
      </c>
      <c r="H443" s="114" t="s">
        <v>1505</v>
      </c>
      <c r="I443" s="114" t="s">
        <v>1506</v>
      </c>
      <c r="J443" s="114" t="s">
        <v>712</v>
      </c>
      <c r="K443" s="114" t="s">
        <v>49</v>
      </c>
      <c r="L443" s="13">
        <v>1986</v>
      </c>
      <c r="M443" s="13">
        <v>1459</v>
      </c>
      <c r="N443" s="13">
        <f t="shared" si="104"/>
        <v>3445</v>
      </c>
      <c r="O443" s="13">
        <v>1986</v>
      </c>
      <c r="P443" s="13">
        <v>1459</v>
      </c>
      <c r="Q443" s="13">
        <f t="shared" si="105"/>
        <v>3445</v>
      </c>
      <c r="R443" s="116" t="s">
        <v>217</v>
      </c>
    </row>
    <row r="444" spans="1:18">
      <c r="A444" s="113">
        <v>18</v>
      </c>
      <c r="B444" s="114" t="s">
        <v>1116</v>
      </c>
      <c r="C444" s="114" t="s">
        <v>1507</v>
      </c>
      <c r="D444" s="114" t="s">
        <v>680</v>
      </c>
      <c r="E444" s="114" t="s">
        <v>1508</v>
      </c>
      <c r="F444" s="115" t="s">
        <v>1143</v>
      </c>
      <c r="G444" s="115" t="s">
        <v>1144</v>
      </c>
      <c r="H444" s="114" t="s">
        <v>1509</v>
      </c>
      <c r="I444" s="114" t="s">
        <v>1510</v>
      </c>
      <c r="J444" s="114" t="s">
        <v>94</v>
      </c>
      <c r="K444" s="114" t="s">
        <v>70</v>
      </c>
      <c r="L444" s="13">
        <v>2460</v>
      </c>
      <c r="M444" s="13">
        <v>0</v>
      </c>
      <c r="N444" s="13">
        <f t="shared" si="104"/>
        <v>2460</v>
      </c>
      <c r="O444" s="13">
        <v>2460</v>
      </c>
      <c r="P444" s="13">
        <v>0</v>
      </c>
      <c r="Q444" s="13">
        <f t="shared" si="105"/>
        <v>2460</v>
      </c>
      <c r="R444" s="116" t="s">
        <v>217</v>
      </c>
    </row>
    <row r="445" spans="1:18">
      <c r="A445" s="113">
        <v>19</v>
      </c>
      <c r="B445" s="114" t="s">
        <v>1116</v>
      </c>
      <c r="C445" s="114" t="s">
        <v>1511</v>
      </c>
      <c r="D445" s="114" t="s">
        <v>1512</v>
      </c>
      <c r="E445" s="114"/>
      <c r="F445" s="115" t="s">
        <v>1143</v>
      </c>
      <c r="G445" s="115" t="s">
        <v>1144</v>
      </c>
      <c r="H445" s="114" t="s">
        <v>1513</v>
      </c>
      <c r="I445" s="114" t="s">
        <v>1514</v>
      </c>
      <c r="J445" s="114" t="s">
        <v>134</v>
      </c>
      <c r="K445" s="114" t="s">
        <v>999</v>
      </c>
      <c r="L445" s="13">
        <v>103275</v>
      </c>
      <c r="M445" s="13">
        <v>0</v>
      </c>
      <c r="N445" s="13">
        <f t="shared" si="104"/>
        <v>103275</v>
      </c>
      <c r="O445" s="13">
        <v>103275</v>
      </c>
      <c r="P445" s="13">
        <v>0</v>
      </c>
      <c r="Q445" s="13">
        <f t="shared" si="105"/>
        <v>103275</v>
      </c>
      <c r="R445" s="116" t="s">
        <v>217</v>
      </c>
    </row>
    <row r="446" spans="1:18">
      <c r="A446" s="113">
        <v>20</v>
      </c>
      <c r="B446" s="114" t="s">
        <v>1116</v>
      </c>
      <c r="C446" s="114" t="s">
        <v>1511</v>
      </c>
      <c r="D446" s="114" t="s">
        <v>1515</v>
      </c>
      <c r="E446" s="114"/>
      <c r="F446" s="115" t="s">
        <v>1143</v>
      </c>
      <c r="G446" s="115" t="s">
        <v>1144</v>
      </c>
      <c r="H446" s="114" t="s">
        <v>1516</v>
      </c>
      <c r="I446" s="114" t="s">
        <v>1517</v>
      </c>
      <c r="J446" s="114" t="s">
        <v>134</v>
      </c>
      <c r="K446" s="114" t="s">
        <v>1518</v>
      </c>
      <c r="L446" s="13">
        <v>296326</v>
      </c>
      <c r="M446" s="13">
        <v>0</v>
      </c>
      <c r="N446" s="13">
        <f t="shared" si="104"/>
        <v>296326</v>
      </c>
      <c r="O446" s="13">
        <v>296326</v>
      </c>
      <c r="P446" s="13">
        <v>0</v>
      </c>
      <c r="Q446" s="13">
        <f t="shared" si="105"/>
        <v>296326</v>
      </c>
      <c r="R446" s="116" t="s">
        <v>217</v>
      </c>
    </row>
    <row r="447" spans="1:18">
      <c r="A447" s="113">
        <v>21</v>
      </c>
      <c r="B447" s="114" t="s">
        <v>1116</v>
      </c>
      <c r="C447" s="114" t="s">
        <v>1519</v>
      </c>
      <c r="D447" s="114" t="s">
        <v>1225</v>
      </c>
      <c r="E447" s="114" t="s">
        <v>30</v>
      </c>
      <c r="F447" s="115" t="s">
        <v>1130</v>
      </c>
      <c r="G447" s="115" t="s">
        <v>1161</v>
      </c>
      <c r="H447" s="114" t="s">
        <v>1520</v>
      </c>
      <c r="I447" s="114" t="s">
        <v>1521</v>
      </c>
      <c r="J447" s="114" t="s">
        <v>94</v>
      </c>
      <c r="K447" s="114" t="s">
        <v>49</v>
      </c>
      <c r="L447" s="13">
        <v>12608</v>
      </c>
      <c r="M447" s="13">
        <v>0</v>
      </c>
      <c r="N447" s="13">
        <f t="shared" si="104"/>
        <v>12608</v>
      </c>
      <c r="O447" s="13">
        <v>12608</v>
      </c>
      <c r="P447" s="13">
        <v>0</v>
      </c>
      <c r="Q447" s="13">
        <f t="shared" si="105"/>
        <v>12608</v>
      </c>
      <c r="R447" s="116" t="s">
        <v>217</v>
      </c>
    </row>
    <row r="448" spans="1:18">
      <c r="A448" s="113">
        <v>22</v>
      </c>
      <c r="B448" s="114" t="s">
        <v>1116</v>
      </c>
      <c r="C448" s="114" t="s">
        <v>1519</v>
      </c>
      <c r="D448" s="114" t="s">
        <v>1522</v>
      </c>
      <c r="E448" s="114" t="s">
        <v>25</v>
      </c>
      <c r="F448" s="115" t="s">
        <v>1143</v>
      </c>
      <c r="G448" s="115" t="s">
        <v>1144</v>
      </c>
      <c r="H448" s="114" t="s">
        <v>1523</v>
      </c>
      <c r="I448" s="114" t="s">
        <v>1524</v>
      </c>
      <c r="J448" s="114" t="s">
        <v>94</v>
      </c>
      <c r="K448" s="114" t="s">
        <v>47</v>
      </c>
      <c r="L448" s="13">
        <v>2796</v>
      </c>
      <c r="M448" s="13">
        <v>0</v>
      </c>
      <c r="N448" s="13">
        <f t="shared" si="104"/>
        <v>2796</v>
      </c>
      <c r="O448" s="13">
        <v>2796</v>
      </c>
      <c r="P448" s="13">
        <v>0</v>
      </c>
      <c r="Q448" s="13">
        <f t="shared" si="105"/>
        <v>2796</v>
      </c>
      <c r="R448" s="116" t="s">
        <v>217</v>
      </c>
    </row>
    <row r="449" spans="1:18">
      <c r="A449" s="113">
        <v>23</v>
      </c>
      <c r="B449" s="114" t="s">
        <v>1116</v>
      </c>
      <c r="C449" s="114" t="s">
        <v>1519</v>
      </c>
      <c r="D449" s="114" t="s">
        <v>1429</v>
      </c>
      <c r="E449" s="114" t="s">
        <v>939</v>
      </c>
      <c r="F449" s="115" t="s">
        <v>1130</v>
      </c>
      <c r="G449" s="115" t="s">
        <v>1161</v>
      </c>
      <c r="H449" s="114" t="s">
        <v>1525</v>
      </c>
      <c r="I449" s="114" t="s">
        <v>1526</v>
      </c>
      <c r="J449" s="114" t="s">
        <v>69</v>
      </c>
      <c r="K449" s="114" t="s">
        <v>70</v>
      </c>
      <c r="L449" s="13">
        <v>5887</v>
      </c>
      <c r="M449" s="13">
        <v>3124</v>
      </c>
      <c r="N449" s="13">
        <f t="shared" si="104"/>
        <v>9011</v>
      </c>
      <c r="O449" s="13">
        <v>5887</v>
      </c>
      <c r="P449" s="13">
        <v>3124</v>
      </c>
      <c r="Q449" s="13">
        <f t="shared" si="105"/>
        <v>9011</v>
      </c>
      <c r="R449" s="116" t="s">
        <v>217</v>
      </c>
    </row>
    <row r="450" spans="1:18">
      <c r="A450" s="113">
        <v>24</v>
      </c>
      <c r="B450" s="114" t="s">
        <v>1116</v>
      </c>
      <c r="C450" s="114" t="s">
        <v>1519</v>
      </c>
      <c r="D450" s="114" t="s">
        <v>1494</v>
      </c>
      <c r="E450" s="114"/>
      <c r="F450" s="115" t="s">
        <v>1143</v>
      </c>
      <c r="G450" s="115" t="s">
        <v>1144</v>
      </c>
      <c r="H450" s="114" t="s">
        <v>1527</v>
      </c>
      <c r="I450" s="114" t="s">
        <v>1528</v>
      </c>
      <c r="J450" s="114" t="s">
        <v>94</v>
      </c>
      <c r="K450" s="114" t="s">
        <v>37</v>
      </c>
      <c r="L450" s="13">
        <v>18858</v>
      </c>
      <c r="M450" s="13">
        <v>0</v>
      </c>
      <c r="N450" s="13">
        <f t="shared" si="104"/>
        <v>18858</v>
      </c>
      <c r="O450" s="13">
        <v>18858</v>
      </c>
      <c r="P450" s="13">
        <v>0</v>
      </c>
      <c r="Q450" s="13">
        <f t="shared" si="105"/>
        <v>18858</v>
      </c>
      <c r="R450" s="116" t="s">
        <v>217</v>
      </c>
    </row>
    <row r="451" spans="1:18">
      <c r="A451" s="113">
        <v>25</v>
      </c>
      <c r="B451" s="114" t="s">
        <v>1116</v>
      </c>
      <c r="C451" s="114" t="s">
        <v>1519</v>
      </c>
      <c r="D451" s="114" t="s">
        <v>1529</v>
      </c>
      <c r="E451" s="114" t="s">
        <v>1530</v>
      </c>
      <c r="F451" s="115" t="s">
        <v>1143</v>
      </c>
      <c r="G451" s="115" t="s">
        <v>1144</v>
      </c>
      <c r="H451" s="114" t="s">
        <v>1531</v>
      </c>
      <c r="I451" s="114" t="s">
        <v>1532</v>
      </c>
      <c r="J451" s="114" t="s">
        <v>94</v>
      </c>
      <c r="K451" s="114" t="s">
        <v>641</v>
      </c>
      <c r="L451" s="13">
        <v>8128</v>
      </c>
      <c r="M451" s="13">
        <v>0</v>
      </c>
      <c r="N451" s="13">
        <f t="shared" si="104"/>
        <v>8128</v>
      </c>
      <c r="O451" s="13">
        <v>8128</v>
      </c>
      <c r="P451" s="13">
        <v>0</v>
      </c>
      <c r="Q451" s="13">
        <f t="shared" si="105"/>
        <v>8128</v>
      </c>
      <c r="R451" s="116" t="s">
        <v>217</v>
      </c>
    </row>
    <row r="452" spans="1:18">
      <c r="A452" s="113">
        <v>26</v>
      </c>
      <c r="B452" s="114" t="s">
        <v>1116</v>
      </c>
      <c r="C452" s="114" t="s">
        <v>1533</v>
      </c>
      <c r="D452" s="114" t="s">
        <v>1534</v>
      </c>
      <c r="E452" s="114" t="s">
        <v>1535</v>
      </c>
      <c r="F452" s="115" t="s">
        <v>1143</v>
      </c>
      <c r="G452" s="115" t="s">
        <v>1148</v>
      </c>
      <c r="H452" s="245" t="s">
        <v>1536</v>
      </c>
      <c r="I452" s="246"/>
      <c r="J452" s="246"/>
      <c r="K452" s="247"/>
      <c r="L452" s="13">
        <v>3500</v>
      </c>
      <c r="M452" s="13">
        <v>0</v>
      </c>
      <c r="N452" s="13">
        <f t="shared" si="104"/>
        <v>3500</v>
      </c>
      <c r="O452" s="13">
        <v>3500</v>
      </c>
      <c r="P452" s="13">
        <v>0</v>
      </c>
      <c r="Q452" s="13">
        <f t="shared" si="105"/>
        <v>3500</v>
      </c>
      <c r="R452" s="116" t="s">
        <v>217</v>
      </c>
    </row>
    <row r="453" spans="1:18">
      <c r="A453" s="113">
        <v>27</v>
      </c>
      <c r="B453" s="114" t="s">
        <v>1116</v>
      </c>
      <c r="C453" s="114" t="s">
        <v>1537</v>
      </c>
      <c r="D453" s="114" t="s">
        <v>3206</v>
      </c>
      <c r="E453" s="114" t="s">
        <v>1538</v>
      </c>
      <c r="F453" s="115" t="s">
        <v>1143</v>
      </c>
      <c r="G453" s="115" t="s">
        <v>1172</v>
      </c>
      <c r="H453" s="114" t="s">
        <v>1539</v>
      </c>
      <c r="I453" s="114">
        <v>12180147</v>
      </c>
      <c r="J453" s="114" t="s">
        <v>94</v>
      </c>
      <c r="K453" s="114" t="s">
        <v>27</v>
      </c>
      <c r="L453" s="13">
        <v>1279</v>
      </c>
      <c r="M453" s="13">
        <v>0</v>
      </c>
      <c r="N453" s="13">
        <f t="shared" si="104"/>
        <v>1279</v>
      </c>
      <c r="O453" s="13">
        <v>1279</v>
      </c>
      <c r="P453" s="13">
        <v>0</v>
      </c>
      <c r="Q453" s="13">
        <f t="shared" si="105"/>
        <v>1279</v>
      </c>
      <c r="R453" s="116" t="s">
        <v>217</v>
      </c>
    </row>
    <row r="454" spans="1:18">
      <c r="A454" s="113">
        <v>28</v>
      </c>
      <c r="B454" s="114" t="s">
        <v>1116</v>
      </c>
      <c r="C454" s="114" t="s">
        <v>1537</v>
      </c>
      <c r="D454" s="114" t="s">
        <v>1540</v>
      </c>
      <c r="E454" s="114"/>
      <c r="F454" s="115" t="s">
        <v>1143</v>
      </c>
      <c r="G454" s="115" t="s">
        <v>1144</v>
      </c>
      <c r="H454" s="114" t="s">
        <v>1541</v>
      </c>
      <c r="I454" s="114">
        <v>10719651</v>
      </c>
      <c r="J454" s="114" t="s">
        <v>94</v>
      </c>
      <c r="K454" s="114" t="s">
        <v>23</v>
      </c>
      <c r="L454" s="13">
        <v>1700</v>
      </c>
      <c r="M454" s="13">
        <v>0</v>
      </c>
      <c r="N454" s="13">
        <f t="shared" si="104"/>
        <v>1700</v>
      </c>
      <c r="O454" s="13">
        <v>1700</v>
      </c>
      <c r="P454" s="13">
        <v>0</v>
      </c>
      <c r="Q454" s="13">
        <f t="shared" si="105"/>
        <v>1700</v>
      </c>
      <c r="R454" s="116" t="s">
        <v>217</v>
      </c>
    </row>
    <row r="455" spans="1:18">
      <c r="A455" s="113">
        <v>29</v>
      </c>
      <c r="B455" s="114" t="s">
        <v>1116</v>
      </c>
      <c r="C455" s="114" t="s">
        <v>1537</v>
      </c>
      <c r="D455" s="114" t="s">
        <v>1542</v>
      </c>
      <c r="E455" s="114"/>
      <c r="F455" s="115" t="s">
        <v>1130</v>
      </c>
      <c r="G455" s="115" t="s">
        <v>1543</v>
      </c>
      <c r="H455" s="114" t="s">
        <v>1544</v>
      </c>
      <c r="I455" s="114">
        <v>7445053</v>
      </c>
      <c r="J455" s="114" t="s">
        <v>94</v>
      </c>
      <c r="K455" s="114" t="s">
        <v>26</v>
      </c>
      <c r="L455" s="13">
        <v>674</v>
      </c>
      <c r="M455" s="13">
        <v>0</v>
      </c>
      <c r="N455" s="13">
        <f t="shared" si="104"/>
        <v>674</v>
      </c>
      <c r="O455" s="13">
        <v>674</v>
      </c>
      <c r="P455" s="13">
        <v>0</v>
      </c>
      <c r="Q455" s="13">
        <f t="shared" si="105"/>
        <v>674</v>
      </c>
      <c r="R455" s="116" t="s">
        <v>217</v>
      </c>
    </row>
    <row r="456" spans="1:18">
      <c r="A456" s="113">
        <v>30</v>
      </c>
      <c r="B456" s="114" t="s">
        <v>1116</v>
      </c>
      <c r="C456" s="114" t="s">
        <v>1537</v>
      </c>
      <c r="D456" s="114" t="s">
        <v>1545</v>
      </c>
      <c r="E456" s="114"/>
      <c r="F456" s="115" t="s">
        <v>1143</v>
      </c>
      <c r="G456" s="115" t="s">
        <v>1148</v>
      </c>
      <c r="H456" s="114" t="s">
        <v>1546</v>
      </c>
      <c r="I456" s="114">
        <v>8052609</v>
      </c>
      <c r="J456" s="114" t="s">
        <v>94</v>
      </c>
      <c r="K456" s="114" t="s">
        <v>23</v>
      </c>
      <c r="L456" s="13">
        <v>4729</v>
      </c>
      <c r="M456" s="13">
        <v>0</v>
      </c>
      <c r="N456" s="13">
        <f t="shared" si="104"/>
        <v>4729</v>
      </c>
      <c r="O456" s="13">
        <v>4729</v>
      </c>
      <c r="P456" s="13">
        <v>0</v>
      </c>
      <c r="Q456" s="13">
        <f t="shared" si="105"/>
        <v>4729</v>
      </c>
      <c r="R456" s="116" t="s">
        <v>217</v>
      </c>
    </row>
    <row r="457" spans="1:18">
      <c r="A457" s="113">
        <v>31</v>
      </c>
      <c r="B457" s="114" t="s">
        <v>1116</v>
      </c>
      <c r="C457" s="114" t="s">
        <v>1537</v>
      </c>
      <c r="D457" s="114" t="s">
        <v>1547</v>
      </c>
      <c r="E457" s="114"/>
      <c r="F457" s="115" t="s">
        <v>1143</v>
      </c>
      <c r="G457" s="115" t="s">
        <v>1168</v>
      </c>
      <c r="H457" s="114" t="s">
        <v>1548</v>
      </c>
      <c r="I457" s="114" t="s">
        <v>1549</v>
      </c>
      <c r="J457" s="114" t="s">
        <v>94</v>
      </c>
      <c r="K457" s="114" t="s">
        <v>22</v>
      </c>
      <c r="L457" s="13">
        <v>16662</v>
      </c>
      <c r="M457" s="13">
        <v>0</v>
      </c>
      <c r="N457" s="13">
        <f t="shared" si="104"/>
        <v>16662</v>
      </c>
      <c r="O457" s="13">
        <v>16662</v>
      </c>
      <c r="P457" s="13">
        <v>0</v>
      </c>
      <c r="Q457" s="13">
        <f t="shared" si="105"/>
        <v>16662</v>
      </c>
      <c r="R457" s="116" t="s">
        <v>217</v>
      </c>
    </row>
    <row r="458" spans="1:18">
      <c r="A458" s="113">
        <v>32</v>
      </c>
      <c r="B458" s="114" t="s">
        <v>1116</v>
      </c>
      <c r="C458" s="114" t="s">
        <v>1537</v>
      </c>
      <c r="D458" s="114" t="s">
        <v>1451</v>
      </c>
      <c r="E458" s="114" t="s">
        <v>27</v>
      </c>
      <c r="F458" s="115" t="s">
        <v>1143</v>
      </c>
      <c r="G458" s="115" t="s">
        <v>1144</v>
      </c>
      <c r="H458" s="114" t="s">
        <v>1550</v>
      </c>
      <c r="I458" s="114" t="s">
        <v>1551</v>
      </c>
      <c r="J458" s="114" t="s">
        <v>94</v>
      </c>
      <c r="K458" s="114" t="s">
        <v>22</v>
      </c>
      <c r="L458" s="13">
        <v>4692</v>
      </c>
      <c r="M458" s="13">
        <v>0</v>
      </c>
      <c r="N458" s="13">
        <f t="shared" si="104"/>
        <v>4692</v>
      </c>
      <c r="O458" s="13">
        <v>4692</v>
      </c>
      <c r="P458" s="13">
        <v>0</v>
      </c>
      <c r="Q458" s="13">
        <f t="shared" si="105"/>
        <v>4692</v>
      </c>
      <c r="R458" s="116" t="s">
        <v>217</v>
      </c>
    </row>
    <row r="459" spans="1:18">
      <c r="A459" s="113">
        <v>33</v>
      </c>
      <c r="B459" s="114" t="s">
        <v>1116</v>
      </c>
      <c r="C459" s="114" t="s">
        <v>1537</v>
      </c>
      <c r="D459" s="114" t="s">
        <v>1363</v>
      </c>
      <c r="E459" s="114"/>
      <c r="F459" s="115" t="s">
        <v>1130</v>
      </c>
      <c r="G459" s="115" t="s">
        <v>1161</v>
      </c>
      <c r="H459" s="114" t="s">
        <v>1552</v>
      </c>
      <c r="I459" s="114">
        <v>11578979</v>
      </c>
      <c r="J459" s="114" t="s">
        <v>94</v>
      </c>
      <c r="K459" s="114" t="s">
        <v>1129</v>
      </c>
      <c r="L459" s="13">
        <v>44016</v>
      </c>
      <c r="M459" s="13">
        <v>0</v>
      </c>
      <c r="N459" s="13">
        <f t="shared" si="104"/>
        <v>44016</v>
      </c>
      <c r="O459" s="13">
        <v>44016</v>
      </c>
      <c r="P459" s="13">
        <v>0</v>
      </c>
      <c r="Q459" s="13">
        <f t="shared" si="105"/>
        <v>44016</v>
      </c>
      <c r="R459" s="116" t="s">
        <v>217</v>
      </c>
    </row>
    <row r="460" spans="1:18">
      <c r="A460" s="113">
        <v>34</v>
      </c>
      <c r="B460" s="114" t="s">
        <v>1116</v>
      </c>
      <c r="C460" s="114" t="s">
        <v>1537</v>
      </c>
      <c r="D460" s="114" t="s">
        <v>1553</v>
      </c>
      <c r="E460" s="114" t="s">
        <v>1554</v>
      </c>
      <c r="F460" s="115" t="s">
        <v>1143</v>
      </c>
      <c r="G460" s="115" t="s">
        <v>1168</v>
      </c>
      <c r="H460" s="114" t="s">
        <v>1555</v>
      </c>
      <c r="I460" s="114">
        <v>8127762</v>
      </c>
      <c r="J460" s="114" t="s">
        <v>94</v>
      </c>
      <c r="K460" s="114" t="s">
        <v>25</v>
      </c>
      <c r="L460" s="13">
        <v>4364</v>
      </c>
      <c r="M460" s="13">
        <v>0</v>
      </c>
      <c r="N460" s="13">
        <f t="shared" si="104"/>
        <v>4364</v>
      </c>
      <c r="O460" s="13">
        <v>4364</v>
      </c>
      <c r="P460" s="13">
        <v>0</v>
      </c>
      <c r="Q460" s="13">
        <f t="shared" si="105"/>
        <v>4364</v>
      </c>
      <c r="R460" s="116" t="s">
        <v>217</v>
      </c>
    </row>
    <row r="461" spans="1:18">
      <c r="A461" s="113">
        <v>35</v>
      </c>
      <c r="B461" s="114" t="s">
        <v>1116</v>
      </c>
      <c r="C461" s="114" t="s">
        <v>1537</v>
      </c>
      <c r="D461" s="114" t="s">
        <v>1556</v>
      </c>
      <c r="E461" s="114" t="s">
        <v>1557</v>
      </c>
      <c r="F461" s="115" t="s">
        <v>1143</v>
      </c>
      <c r="G461" s="115" t="s">
        <v>1168</v>
      </c>
      <c r="H461" s="114" t="s">
        <v>1558</v>
      </c>
      <c r="I461" s="114">
        <v>8118591</v>
      </c>
      <c r="J461" s="114" t="s">
        <v>94</v>
      </c>
      <c r="K461" s="114" t="s">
        <v>27</v>
      </c>
      <c r="L461" s="13">
        <v>2561</v>
      </c>
      <c r="M461" s="13">
        <v>0</v>
      </c>
      <c r="N461" s="13">
        <f t="shared" si="104"/>
        <v>2561</v>
      </c>
      <c r="O461" s="13">
        <v>2561</v>
      </c>
      <c r="P461" s="13">
        <v>0</v>
      </c>
      <c r="Q461" s="13">
        <f t="shared" si="105"/>
        <v>2561</v>
      </c>
      <c r="R461" s="116" t="s">
        <v>217</v>
      </c>
    </row>
    <row r="462" spans="1:18">
      <c r="A462" s="113">
        <v>36</v>
      </c>
      <c r="B462" s="114" t="s">
        <v>1116</v>
      </c>
      <c r="C462" s="114" t="s">
        <v>1537</v>
      </c>
      <c r="D462" s="114" t="s">
        <v>1360</v>
      </c>
      <c r="E462" s="114"/>
      <c r="F462" s="115" t="s">
        <v>1143</v>
      </c>
      <c r="G462" s="115" t="s">
        <v>1144</v>
      </c>
      <c r="H462" s="114" t="s">
        <v>1559</v>
      </c>
      <c r="I462" s="114" t="s">
        <v>1560</v>
      </c>
      <c r="J462" s="114" t="s">
        <v>94</v>
      </c>
      <c r="K462" s="114" t="s">
        <v>36</v>
      </c>
      <c r="L462" s="13">
        <v>7573</v>
      </c>
      <c r="M462" s="13">
        <v>0</v>
      </c>
      <c r="N462" s="13">
        <f t="shared" si="104"/>
        <v>7573</v>
      </c>
      <c r="O462" s="13">
        <v>7573</v>
      </c>
      <c r="P462" s="13">
        <v>0</v>
      </c>
      <c r="Q462" s="13">
        <f t="shared" si="105"/>
        <v>7573</v>
      </c>
      <c r="R462" s="116" t="s">
        <v>217</v>
      </c>
    </row>
    <row r="463" spans="1:18">
      <c r="A463" s="113">
        <v>37</v>
      </c>
      <c r="B463" s="114" t="s">
        <v>1116</v>
      </c>
      <c r="C463" s="114" t="s">
        <v>1537</v>
      </c>
      <c r="D463" s="114" t="s">
        <v>1239</v>
      </c>
      <c r="E463" s="114" t="s">
        <v>1561</v>
      </c>
      <c r="F463" s="115" t="s">
        <v>1130</v>
      </c>
      <c r="G463" s="115" t="s">
        <v>1230</v>
      </c>
      <c r="H463" s="114" t="s">
        <v>1562</v>
      </c>
      <c r="I463" s="114" t="s">
        <v>1563</v>
      </c>
      <c r="J463" s="114" t="s">
        <v>94</v>
      </c>
      <c r="K463" s="114" t="s">
        <v>1564</v>
      </c>
      <c r="L463" s="13">
        <v>6299</v>
      </c>
      <c r="M463" s="13">
        <v>0</v>
      </c>
      <c r="N463" s="13">
        <f t="shared" si="104"/>
        <v>6299</v>
      </c>
      <c r="O463" s="13">
        <v>6299</v>
      </c>
      <c r="P463" s="13">
        <v>0</v>
      </c>
      <c r="Q463" s="13">
        <f t="shared" si="105"/>
        <v>6299</v>
      </c>
      <c r="R463" s="116" t="s">
        <v>217</v>
      </c>
    </row>
    <row r="464" spans="1:18">
      <c r="A464" s="113">
        <v>38</v>
      </c>
      <c r="B464" s="114" t="s">
        <v>1116</v>
      </c>
      <c r="C464" s="114" t="s">
        <v>1537</v>
      </c>
      <c r="D464" s="114" t="s">
        <v>1219</v>
      </c>
      <c r="E464" s="114"/>
      <c r="F464" s="115" t="s">
        <v>1143</v>
      </c>
      <c r="G464" s="115" t="s">
        <v>1172</v>
      </c>
      <c r="H464" s="114" t="s">
        <v>1565</v>
      </c>
      <c r="I464" s="114">
        <v>11933808</v>
      </c>
      <c r="J464" s="114" t="s">
        <v>94</v>
      </c>
      <c r="K464" s="114" t="s">
        <v>49</v>
      </c>
      <c r="L464" s="13">
        <v>8699</v>
      </c>
      <c r="M464" s="13">
        <v>0</v>
      </c>
      <c r="N464" s="13">
        <f t="shared" si="104"/>
        <v>8699</v>
      </c>
      <c r="O464" s="13">
        <v>8699</v>
      </c>
      <c r="P464" s="13">
        <v>0</v>
      </c>
      <c r="Q464" s="13">
        <f t="shared" si="105"/>
        <v>8699</v>
      </c>
      <c r="R464" s="116" t="s">
        <v>217</v>
      </c>
    </row>
    <row r="465" spans="1:18">
      <c r="A465" s="113">
        <v>39</v>
      </c>
      <c r="B465" s="114" t="s">
        <v>1116</v>
      </c>
      <c r="C465" s="114" t="s">
        <v>1537</v>
      </c>
      <c r="D465" s="114" t="s">
        <v>1255</v>
      </c>
      <c r="E465" s="114"/>
      <c r="F465" s="115" t="s">
        <v>1130</v>
      </c>
      <c r="G465" s="115" t="s">
        <v>1161</v>
      </c>
      <c r="H465" s="114" t="s">
        <v>1566</v>
      </c>
      <c r="I465" s="114">
        <v>12308836</v>
      </c>
      <c r="J465" s="114" t="s">
        <v>94</v>
      </c>
      <c r="K465" s="114" t="s">
        <v>1567</v>
      </c>
      <c r="L465" s="13">
        <v>5257</v>
      </c>
      <c r="M465" s="13">
        <v>0</v>
      </c>
      <c r="N465" s="13">
        <f t="shared" si="104"/>
        <v>5257</v>
      </c>
      <c r="O465" s="13">
        <v>5257</v>
      </c>
      <c r="P465" s="13">
        <v>0</v>
      </c>
      <c r="Q465" s="13">
        <f t="shared" si="105"/>
        <v>5257</v>
      </c>
      <c r="R465" s="116" t="s">
        <v>217</v>
      </c>
    </row>
    <row r="466" spans="1:18">
      <c r="A466" s="113">
        <v>40</v>
      </c>
      <c r="B466" s="114" t="s">
        <v>1116</v>
      </c>
      <c r="C466" s="114" t="s">
        <v>1537</v>
      </c>
      <c r="D466" s="114" t="s">
        <v>1263</v>
      </c>
      <c r="E466" s="114"/>
      <c r="F466" s="115" t="s">
        <v>1130</v>
      </c>
      <c r="G466" s="115" t="s">
        <v>1161</v>
      </c>
      <c r="H466" s="114" t="s">
        <v>1568</v>
      </c>
      <c r="I466" s="114">
        <v>12064450</v>
      </c>
      <c r="J466" s="114" t="s">
        <v>94</v>
      </c>
      <c r="K466" s="114" t="s">
        <v>27</v>
      </c>
      <c r="L466" s="13">
        <v>1482</v>
      </c>
      <c r="M466" s="13">
        <v>0</v>
      </c>
      <c r="N466" s="13">
        <f t="shared" si="104"/>
        <v>1482</v>
      </c>
      <c r="O466" s="13">
        <v>1482</v>
      </c>
      <c r="P466" s="13">
        <v>0</v>
      </c>
      <c r="Q466" s="13">
        <f t="shared" si="105"/>
        <v>1482</v>
      </c>
      <c r="R466" s="116" t="s">
        <v>217</v>
      </c>
    </row>
    <row r="467" spans="1:18">
      <c r="A467" s="113">
        <v>41</v>
      </c>
      <c r="B467" s="114" t="s">
        <v>1116</v>
      </c>
      <c r="C467" s="114" t="s">
        <v>1537</v>
      </c>
      <c r="D467" s="114" t="s">
        <v>1569</v>
      </c>
      <c r="E467" s="114"/>
      <c r="F467" s="115" t="s">
        <v>1143</v>
      </c>
      <c r="G467" s="115" t="s">
        <v>1144</v>
      </c>
      <c r="H467" s="114" t="s">
        <v>1570</v>
      </c>
      <c r="I467" s="114">
        <v>12487045</v>
      </c>
      <c r="J467" s="114" t="s">
        <v>94</v>
      </c>
      <c r="K467" s="114" t="s">
        <v>1567</v>
      </c>
      <c r="L467" s="13">
        <v>4349</v>
      </c>
      <c r="M467" s="13">
        <v>0</v>
      </c>
      <c r="N467" s="13">
        <f t="shared" si="104"/>
        <v>4349</v>
      </c>
      <c r="O467" s="13">
        <v>4349</v>
      </c>
      <c r="P467" s="13">
        <v>0</v>
      </c>
      <c r="Q467" s="13">
        <f t="shared" si="105"/>
        <v>4349</v>
      </c>
      <c r="R467" s="116" t="s">
        <v>217</v>
      </c>
    </row>
    <row r="468" spans="1:18">
      <c r="A468" s="113">
        <v>42</v>
      </c>
      <c r="B468" s="114" t="s">
        <v>1116</v>
      </c>
      <c r="C468" s="114" t="s">
        <v>1537</v>
      </c>
      <c r="D468" s="114" t="s">
        <v>1239</v>
      </c>
      <c r="E468" s="114"/>
      <c r="F468" s="115" t="s">
        <v>1143</v>
      </c>
      <c r="G468" s="115" t="s">
        <v>1172</v>
      </c>
      <c r="H468" s="114" t="s">
        <v>1571</v>
      </c>
      <c r="I468" s="114">
        <v>8223164</v>
      </c>
      <c r="J468" s="114" t="s">
        <v>94</v>
      </c>
      <c r="K468" s="114" t="s">
        <v>27</v>
      </c>
      <c r="L468" s="13">
        <v>358</v>
      </c>
      <c r="M468" s="13">
        <v>0</v>
      </c>
      <c r="N468" s="13">
        <f t="shared" si="104"/>
        <v>358</v>
      </c>
      <c r="O468" s="13">
        <v>358</v>
      </c>
      <c r="P468" s="13">
        <v>0</v>
      </c>
      <c r="Q468" s="13">
        <f t="shared" si="105"/>
        <v>358</v>
      </c>
      <c r="R468" s="116" t="s">
        <v>217</v>
      </c>
    </row>
    <row r="469" spans="1:18">
      <c r="A469" s="113">
        <v>43</v>
      </c>
      <c r="B469" s="114" t="s">
        <v>1116</v>
      </c>
      <c r="C469" s="114" t="s">
        <v>1537</v>
      </c>
      <c r="D469" s="114" t="s">
        <v>1572</v>
      </c>
      <c r="E469" s="114"/>
      <c r="F469" s="115" t="s">
        <v>1130</v>
      </c>
      <c r="G469" s="115" t="s">
        <v>1190</v>
      </c>
      <c r="H469" s="114" t="s">
        <v>1573</v>
      </c>
      <c r="I469" s="114" t="s">
        <v>1574</v>
      </c>
      <c r="J469" s="114" t="s">
        <v>94</v>
      </c>
      <c r="K469" s="114" t="s">
        <v>26</v>
      </c>
      <c r="L469" s="13">
        <v>1892</v>
      </c>
      <c r="M469" s="13">
        <v>0</v>
      </c>
      <c r="N469" s="13">
        <f t="shared" si="104"/>
        <v>1892</v>
      </c>
      <c r="O469" s="13">
        <v>1892</v>
      </c>
      <c r="P469" s="13">
        <v>0</v>
      </c>
      <c r="Q469" s="13">
        <f t="shared" si="105"/>
        <v>1892</v>
      </c>
      <c r="R469" s="116" t="s">
        <v>217</v>
      </c>
    </row>
    <row r="470" spans="1:18">
      <c r="A470" s="113">
        <v>44</v>
      </c>
      <c r="B470" s="114" t="s">
        <v>1116</v>
      </c>
      <c r="C470" s="114" t="s">
        <v>1537</v>
      </c>
      <c r="D470" s="114" t="s">
        <v>1575</v>
      </c>
      <c r="E470" s="114" t="s">
        <v>1576</v>
      </c>
      <c r="F470" s="115" t="s">
        <v>1143</v>
      </c>
      <c r="G470" s="115" t="s">
        <v>1306</v>
      </c>
      <c r="H470" s="114" t="s">
        <v>1577</v>
      </c>
      <c r="I470" s="114" t="s">
        <v>1578</v>
      </c>
      <c r="J470" s="114" t="s">
        <v>69</v>
      </c>
      <c r="K470" s="114" t="s">
        <v>961</v>
      </c>
      <c r="L470" s="13">
        <v>1343</v>
      </c>
      <c r="M470" s="13">
        <v>4204</v>
      </c>
      <c r="N470" s="13">
        <f t="shared" si="104"/>
        <v>5547</v>
      </c>
      <c r="O470" s="13">
        <v>1343</v>
      </c>
      <c r="P470" s="13">
        <v>4204</v>
      </c>
      <c r="Q470" s="13">
        <f t="shared" si="105"/>
        <v>5547</v>
      </c>
      <c r="R470" s="116" t="s">
        <v>217</v>
      </c>
    </row>
    <row r="471" spans="1:18">
      <c r="A471" s="113">
        <v>45</v>
      </c>
      <c r="B471" s="114" t="s">
        <v>1116</v>
      </c>
      <c r="C471" s="114" t="s">
        <v>1537</v>
      </c>
      <c r="D471" s="114" t="s">
        <v>1260</v>
      </c>
      <c r="E471" s="114"/>
      <c r="F471" s="115" t="s">
        <v>1143</v>
      </c>
      <c r="G471" s="115" t="s">
        <v>1306</v>
      </c>
      <c r="H471" s="114" t="s">
        <v>1579</v>
      </c>
      <c r="I471" s="114" t="s">
        <v>1580</v>
      </c>
      <c r="J471" s="114" t="s">
        <v>94</v>
      </c>
      <c r="K471" s="114" t="s">
        <v>25</v>
      </c>
      <c r="L471" s="13">
        <v>3475</v>
      </c>
      <c r="M471" s="13">
        <v>0</v>
      </c>
      <c r="N471" s="13">
        <f t="shared" si="104"/>
        <v>3475</v>
      </c>
      <c r="O471" s="13">
        <v>3475</v>
      </c>
      <c r="P471" s="13">
        <v>0</v>
      </c>
      <c r="Q471" s="13">
        <f t="shared" si="105"/>
        <v>3475</v>
      </c>
      <c r="R471" s="116" t="s">
        <v>217</v>
      </c>
    </row>
    <row r="472" spans="1:18">
      <c r="A472" s="113">
        <v>46</v>
      </c>
      <c r="B472" s="114" t="s">
        <v>1116</v>
      </c>
      <c r="C472" s="114" t="s">
        <v>1537</v>
      </c>
      <c r="D472" s="114" t="s">
        <v>380</v>
      </c>
      <c r="E472" s="114" t="s">
        <v>1581</v>
      </c>
      <c r="F472" s="115" t="s">
        <v>1130</v>
      </c>
      <c r="G472" s="115" t="s">
        <v>1230</v>
      </c>
      <c r="H472" s="114" t="s">
        <v>1582</v>
      </c>
      <c r="I472" s="114">
        <v>8593528</v>
      </c>
      <c r="J472" s="114" t="s">
        <v>94</v>
      </c>
      <c r="K472" s="114" t="s">
        <v>23</v>
      </c>
      <c r="L472" s="13">
        <v>258</v>
      </c>
      <c r="M472" s="13">
        <v>0</v>
      </c>
      <c r="N472" s="13">
        <f t="shared" si="104"/>
        <v>258</v>
      </c>
      <c r="O472" s="13">
        <v>258</v>
      </c>
      <c r="P472" s="13">
        <v>0</v>
      </c>
      <c r="Q472" s="13">
        <f t="shared" si="105"/>
        <v>258</v>
      </c>
      <c r="R472" s="116" t="s">
        <v>217</v>
      </c>
    </row>
    <row r="473" spans="1:18">
      <c r="A473" s="113">
        <v>47</v>
      </c>
      <c r="B473" s="114" t="s">
        <v>1116</v>
      </c>
      <c r="C473" s="114" t="s">
        <v>1537</v>
      </c>
      <c r="D473" s="114" t="s">
        <v>1575</v>
      </c>
      <c r="E473" s="114" t="s">
        <v>1583</v>
      </c>
      <c r="F473" s="115" t="s">
        <v>1143</v>
      </c>
      <c r="G473" s="115" t="s">
        <v>1306</v>
      </c>
      <c r="H473" s="114" t="s">
        <v>1584</v>
      </c>
      <c r="I473" s="114">
        <v>9480625</v>
      </c>
      <c r="J473" s="114" t="s">
        <v>94</v>
      </c>
      <c r="K473" s="114" t="s">
        <v>26</v>
      </c>
      <c r="L473" s="13">
        <v>316</v>
      </c>
      <c r="M473" s="13">
        <v>0</v>
      </c>
      <c r="N473" s="13">
        <f t="shared" si="104"/>
        <v>316</v>
      </c>
      <c r="O473" s="13">
        <v>316</v>
      </c>
      <c r="P473" s="13">
        <v>0</v>
      </c>
      <c r="Q473" s="13">
        <f t="shared" si="105"/>
        <v>316</v>
      </c>
      <c r="R473" s="116" t="s">
        <v>217</v>
      </c>
    </row>
    <row r="474" spans="1:18">
      <c r="A474" s="113">
        <v>48</v>
      </c>
      <c r="B474" s="114" t="s">
        <v>1116</v>
      </c>
      <c r="C474" s="114" t="s">
        <v>1537</v>
      </c>
      <c r="D474" s="114" t="s">
        <v>1585</v>
      </c>
      <c r="E474" s="114" t="s">
        <v>1586</v>
      </c>
      <c r="F474" s="115" t="s">
        <v>1143</v>
      </c>
      <c r="G474" s="115" t="s">
        <v>1148</v>
      </c>
      <c r="H474" s="114" t="s">
        <v>1587</v>
      </c>
      <c r="I474" s="114" t="s">
        <v>1588</v>
      </c>
      <c r="J474" s="114" t="s">
        <v>69</v>
      </c>
      <c r="K474" s="114" t="s">
        <v>22</v>
      </c>
      <c r="L474" s="13">
        <v>493</v>
      </c>
      <c r="M474" s="13">
        <v>1355</v>
      </c>
      <c r="N474" s="13">
        <f t="shared" si="104"/>
        <v>1848</v>
      </c>
      <c r="O474" s="13">
        <v>493</v>
      </c>
      <c r="P474" s="13">
        <v>1355</v>
      </c>
      <c r="Q474" s="13">
        <f t="shared" si="105"/>
        <v>1848</v>
      </c>
      <c r="R474" s="116" t="s">
        <v>217</v>
      </c>
    </row>
    <row r="475" spans="1:18">
      <c r="A475" s="113">
        <v>49</v>
      </c>
      <c r="B475" s="114" t="s">
        <v>1116</v>
      </c>
      <c r="C475" s="114" t="s">
        <v>1537</v>
      </c>
      <c r="D475" s="114" t="s">
        <v>1589</v>
      </c>
      <c r="E475" s="114"/>
      <c r="F475" s="115" t="s">
        <v>1143</v>
      </c>
      <c r="G475" s="115" t="s">
        <v>1306</v>
      </c>
      <c r="H475" s="114" t="s">
        <v>1590</v>
      </c>
      <c r="I475" s="114" t="s">
        <v>1591</v>
      </c>
      <c r="J475" s="114" t="s">
        <v>94</v>
      </c>
      <c r="K475" s="114" t="s">
        <v>25</v>
      </c>
      <c r="L475" s="13">
        <v>1673</v>
      </c>
      <c r="M475" s="13">
        <v>0</v>
      </c>
      <c r="N475" s="13">
        <f t="shared" si="104"/>
        <v>1673</v>
      </c>
      <c r="O475" s="13">
        <v>1673</v>
      </c>
      <c r="P475" s="13">
        <v>0</v>
      </c>
      <c r="Q475" s="13">
        <f t="shared" si="105"/>
        <v>1673</v>
      </c>
      <c r="R475" s="116" t="s">
        <v>217</v>
      </c>
    </row>
    <row r="476" spans="1:18">
      <c r="A476" s="113">
        <v>50</v>
      </c>
      <c r="B476" s="114" t="s">
        <v>1116</v>
      </c>
      <c r="C476" s="114" t="s">
        <v>1537</v>
      </c>
      <c r="D476" s="114" t="s">
        <v>1239</v>
      </c>
      <c r="E476" s="114"/>
      <c r="F476" s="115" t="s">
        <v>1143</v>
      </c>
      <c r="G476" s="115" t="s">
        <v>1168</v>
      </c>
      <c r="H476" s="114" t="s">
        <v>1592</v>
      </c>
      <c r="I476" s="114" t="s">
        <v>1593</v>
      </c>
      <c r="J476" s="114" t="s">
        <v>94</v>
      </c>
      <c r="K476" s="114" t="s">
        <v>23</v>
      </c>
      <c r="L476" s="13">
        <v>1212</v>
      </c>
      <c r="M476" s="13">
        <v>0</v>
      </c>
      <c r="N476" s="13">
        <f t="shared" si="104"/>
        <v>1212</v>
      </c>
      <c r="O476" s="13">
        <v>1212</v>
      </c>
      <c r="P476" s="13">
        <v>0</v>
      </c>
      <c r="Q476" s="13">
        <f t="shared" si="105"/>
        <v>1212</v>
      </c>
      <c r="R476" s="116" t="s">
        <v>217</v>
      </c>
    </row>
    <row r="477" spans="1:18">
      <c r="A477" s="113">
        <v>51</v>
      </c>
      <c r="B477" s="114" t="s">
        <v>1116</v>
      </c>
      <c r="C477" s="114" t="s">
        <v>1537</v>
      </c>
      <c r="D477" s="114" t="s">
        <v>1494</v>
      </c>
      <c r="E477" s="114"/>
      <c r="F477" s="115" t="s">
        <v>1143</v>
      </c>
      <c r="G477" s="115" t="s">
        <v>1201</v>
      </c>
      <c r="H477" s="114" t="s">
        <v>1594</v>
      </c>
      <c r="I477" s="114">
        <v>7589539</v>
      </c>
      <c r="J477" s="114" t="s">
        <v>94</v>
      </c>
      <c r="K477" s="114" t="s">
        <v>25</v>
      </c>
      <c r="L477" s="13">
        <v>979</v>
      </c>
      <c r="M477" s="13">
        <v>0</v>
      </c>
      <c r="N477" s="13">
        <f t="shared" si="104"/>
        <v>979</v>
      </c>
      <c r="O477" s="13">
        <v>979</v>
      </c>
      <c r="P477" s="13">
        <v>0</v>
      </c>
      <c r="Q477" s="13">
        <f t="shared" si="105"/>
        <v>979</v>
      </c>
      <c r="R477" s="116" t="s">
        <v>217</v>
      </c>
    </row>
    <row r="478" spans="1:18">
      <c r="A478" s="113">
        <v>52</v>
      </c>
      <c r="B478" s="114" t="s">
        <v>1116</v>
      </c>
      <c r="C478" s="114" t="s">
        <v>1537</v>
      </c>
      <c r="D478" s="114" t="s">
        <v>1595</v>
      </c>
      <c r="E478" s="114"/>
      <c r="F478" s="115" t="s">
        <v>1143</v>
      </c>
      <c r="G478" s="115" t="s">
        <v>1201</v>
      </c>
      <c r="H478" s="114" t="s">
        <v>1596</v>
      </c>
      <c r="I478" s="114">
        <v>8618442</v>
      </c>
      <c r="J478" s="114" t="s">
        <v>94</v>
      </c>
      <c r="K478" s="114" t="s">
        <v>25</v>
      </c>
      <c r="L478" s="13">
        <v>927</v>
      </c>
      <c r="M478" s="13">
        <v>0</v>
      </c>
      <c r="N478" s="13">
        <f t="shared" si="104"/>
        <v>927</v>
      </c>
      <c r="O478" s="13">
        <v>927</v>
      </c>
      <c r="P478" s="13">
        <v>0</v>
      </c>
      <c r="Q478" s="13">
        <f t="shared" si="105"/>
        <v>927</v>
      </c>
      <c r="R478" s="116" t="s">
        <v>217</v>
      </c>
    </row>
    <row r="479" spans="1:18">
      <c r="A479" s="113">
        <v>53</v>
      </c>
      <c r="B479" s="114" t="s">
        <v>1116</v>
      </c>
      <c r="C479" s="114" t="s">
        <v>1537</v>
      </c>
      <c r="D479" s="114" t="s">
        <v>1597</v>
      </c>
      <c r="E479" s="114" t="s">
        <v>1598</v>
      </c>
      <c r="F479" s="115" t="s">
        <v>1143</v>
      </c>
      <c r="G479" s="115" t="s">
        <v>1172</v>
      </c>
      <c r="H479" s="114" t="s">
        <v>1599</v>
      </c>
      <c r="I479" s="114" t="s">
        <v>1600</v>
      </c>
      <c r="J479" s="114" t="s">
        <v>94</v>
      </c>
      <c r="K479" s="114" t="s">
        <v>23</v>
      </c>
      <c r="L479" s="13">
        <v>407</v>
      </c>
      <c r="M479" s="13">
        <v>0</v>
      </c>
      <c r="N479" s="13">
        <f t="shared" si="104"/>
        <v>407</v>
      </c>
      <c r="O479" s="13">
        <v>407</v>
      </c>
      <c r="P479" s="13">
        <v>0</v>
      </c>
      <c r="Q479" s="13">
        <f t="shared" si="105"/>
        <v>407</v>
      </c>
      <c r="R479" s="116" t="s">
        <v>217</v>
      </c>
    </row>
    <row r="480" spans="1:18">
      <c r="A480" s="113">
        <v>54</v>
      </c>
      <c r="B480" s="114" t="s">
        <v>1116</v>
      </c>
      <c r="C480" s="114" t="s">
        <v>1537</v>
      </c>
      <c r="D480" s="114" t="s">
        <v>1601</v>
      </c>
      <c r="E480" s="114" t="s">
        <v>1602</v>
      </c>
      <c r="F480" s="115" t="s">
        <v>1143</v>
      </c>
      <c r="G480" s="115" t="s">
        <v>1168</v>
      </c>
      <c r="H480" s="114" t="s">
        <v>1603</v>
      </c>
      <c r="I480" s="114">
        <v>70810817</v>
      </c>
      <c r="J480" s="114" t="s">
        <v>69</v>
      </c>
      <c r="K480" s="114" t="s">
        <v>36</v>
      </c>
      <c r="L480" s="13">
        <v>233</v>
      </c>
      <c r="M480" s="13">
        <v>591</v>
      </c>
      <c r="N480" s="13">
        <f t="shared" si="104"/>
        <v>824</v>
      </c>
      <c r="O480" s="13">
        <v>233</v>
      </c>
      <c r="P480" s="13">
        <v>591</v>
      </c>
      <c r="Q480" s="13">
        <f t="shared" si="105"/>
        <v>824</v>
      </c>
      <c r="R480" s="116" t="s">
        <v>217</v>
      </c>
    </row>
    <row r="481" spans="1:18">
      <c r="A481" s="113">
        <v>55</v>
      </c>
      <c r="B481" s="114" t="s">
        <v>1116</v>
      </c>
      <c r="C481" s="114" t="s">
        <v>1537</v>
      </c>
      <c r="D481" s="114" t="s">
        <v>1604</v>
      </c>
      <c r="E481" s="114" t="s">
        <v>1605</v>
      </c>
      <c r="F481" s="115" t="s">
        <v>1143</v>
      </c>
      <c r="G481" s="115" t="s">
        <v>1306</v>
      </c>
      <c r="H481" s="114" t="s">
        <v>1606</v>
      </c>
      <c r="I481" s="114">
        <v>10719460</v>
      </c>
      <c r="J481" s="114" t="s">
        <v>94</v>
      </c>
      <c r="K481" s="114" t="s">
        <v>36</v>
      </c>
      <c r="L481" s="13">
        <v>501</v>
      </c>
      <c r="M481" s="13">
        <v>0</v>
      </c>
      <c r="N481" s="13">
        <f t="shared" si="104"/>
        <v>501</v>
      </c>
      <c r="O481" s="13">
        <v>501</v>
      </c>
      <c r="P481" s="13">
        <v>0</v>
      </c>
      <c r="Q481" s="13">
        <f t="shared" si="105"/>
        <v>501</v>
      </c>
      <c r="R481" s="116" t="s">
        <v>217</v>
      </c>
    </row>
    <row r="482" spans="1:18">
      <c r="A482" s="113">
        <v>56</v>
      </c>
      <c r="B482" s="114" t="s">
        <v>1116</v>
      </c>
      <c r="C482" s="114" t="s">
        <v>1537</v>
      </c>
      <c r="D482" s="114" t="s">
        <v>1432</v>
      </c>
      <c r="E482" s="114" t="s">
        <v>1607</v>
      </c>
      <c r="F482" s="115" t="s">
        <v>1143</v>
      </c>
      <c r="G482" s="115" t="s">
        <v>1168</v>
      </c>
      <c r="H482" s="114" t="s">
        <v>1608</v>
      </c>
      <c r="I482" s="114" t="s">
        <v>1609</v>
      </c>
      <c r="J482" s="114" t="s">
        <v>94</v>
      </c>
      <c r="K482" s="114" t="s">
        <v>48</v>
      </c>
      <c r="L482" s="13">
        <v>792</v>
      </c>
      <c r="M482" s="13">
        <v>0</v>
      </c>
      <c r="N482" s="13">
        <f t="shared" si="104"/>
        <v>792</v>
      </c>
      <c r="O482" s="13">
        <v>792</v>
      </c>
      <c r="P482" s="13">
        <v>0</v>
      </c>
      <c r="Q482" s="13">
        <f t="shared" si="105"/>
        <v>792</v>
      </c>
      <c r="R482" s="116" t="s">
        <v>217</v>
      </c>
    </row>
    <row r="483" spans="1:18">
      <c r="A483" s="113">
        <v>57</v>
      </c>
      <c r="B483" s="114" t="s">
        <v>1116</v>
      </c>
      <c r="C483" s="114" t="s">
        <v>1537</v>
      </c>
      <c r="D483" s="114" t="s">
        <v>1236</v>
      </c>
      <c r="E483" s="114" t="s">
        <v>1610</v>
      </c>
      <c r="F483" s="115" t="s">
        <v>1130</v>
      </c>
      <c r="G483" s="115" t="s">
        <v>1230</v>
      </c>
      <c r="H483" s="114" t="s">
        <v>1611</v>
      </c>
      <c r="I483" s="114">
        <v>90067327</v>
      </c>
      <c r="J483" s="114" t="s">
        <v>94</v>
      </c>
      <c r="K483" s="114" t="s">
        <v>25</v>
      </c>
      <c r="L483" s="13">
        <v>252</v>
      </c>
      <c r="M483" s="13">
        <v>0</v>
      </c>
      <c r="N483" s="13">
        <f t="shared" si="104"/>
        <v>252</v>
      </c>
      <c r="O483" s="13">
        <v>252</v>
      </c>
      <c r="P483" s="13">
        <v>0</v>
      </c>
      <c r="Q483" s="13">
        <f t="shared" si="105"/>
        <v>252</v>
      </c>
      <c r="R483" s="116" t="s">
        <v>217</v>
      </c>
    </row>
    <row r="484" spans="1:18">
      <c r="A484" s="113">
        <v>58</v>
      </c>
      <c r="B484" s="114" t="s">
        <v>1116</v>
      </c>
      <c r="C484" s="114" t="s">
        <v>1537</v>
      </c>
      <c r="D484" s="114" t="s">
        <v>1612</v>
      </c>
      <c r="E484" s="114"/>
      <c r="F484" s="115" t="s">
        <v>1143</v>
      </c>
      <c r="G484" s="115" t="s">
        <v>1186</v>
      </c>
      <c r="H484" s="114" t="s">
        <v>1613</v>
      </c>
      <c r="I484" s="114">
        <v>71875059</v>
      </c>
      <c r="J484" s="114" t="s">
        <v>94</v>
      </c>
      <c r="K484" s="114" t="s">
        <v>23</v>
      </c>
      <c r="L484" s="13">
        <v>790</v>
      </c>
      <c r="M484" s="13">
        <v>0</v>
      </c>
      <c r="N484" s="13">
        <f t="shared" si="104"/>
        <v>790</v>
      </c>
      <c r="O484" s="13">
        <v>790</v>
      </c>
      <c r="P484" s="13">
        <v>0</v>
      </c>
      <c r="Q484" s="13">
        <f t="shared" si="105"/>
        <v>790</v>
      </c>
      <c r="R484" s="116" t="s">
        <v>217</v>
      </c>
    </row>
    <row r="485" spans="1:18">
      <c r="A485" s="113">
        <v>59</v>
      </c>
      <c r="B485" s="114" t="s">
        <v>1116</v>
      </c>
      <c r="C485" s="114" t="s">
        <v>1614</v>
      </c>
      <c r="D485" s="114" t="s">
        <v>1615</v>
      </c>
      <c r="E485" s="114"/>
      <c r="F485" s="115" t="s">
        <v>1143</v>
      </c>
      <c r="G485" s="115" t="s">
        <v>1144</v>
      </c>
      <c r="H485" s="114" t="s">
        <v>1616</v>
      </c>
      <c r="I485" s="114" t="s">
        <v>1617</v>
      </c>
      <c r="J485" s="114" t="s">
        <v>94</v>
      </c>
      <c r="K485" s="114" t="s">
        <v>25</v>
      </c>
      <c r="L485" s="13">
        <v>120</v>
      </c>
      <c r="M485" s="13">
        <v>0</v>
      </c>
      <c r="N485" s="13">
        <f t="shared" si="104"/>
        <v>120</v>
      </c>
      <c r="O485" s="13">
        <v>120</v>
      </c>
      <c r="P485" s="13">
        <v>0</v>
      </c>
      <c r="Q485" s="13">
        <f t="shared" si="105"/>
        <v>120</v>
      </c>
      <c r="R485" s="116" t="s">
        <v>217</v>
      </c>
    </row>
    <row r="486" spans="1:18">
      <c r="A486" s="113">
        <v>60</v>
      </c>
      <c r="B486" s="114" t="s">
        <v>1618</v>
      </c>
      <c r="C486" s="114" t="s">
        <v>1537</v>
      </c>
      <c r="D486" s="114" t="s">
        <v>1619</v>
      </c>
      <c r="E486" s="114"/>
      <c r="F486" s="115" t="s">
        <v>1130</v>
      </c>
      <c r="G486" s="115" t="s">
        <v>1230</v>
      </c>
      <c r="H486" s="114" t="s">
        <v>1620</v>
      </c>
      <c r="I486" s="114" t="s">
        <v>1621</v>
      </c>
      <c r="J486" s="114" t="s">
        <v>94</v>
      </c>
      <c r="K486" s="114">
        <v>3</v>
      </c>
      <c r="L486" s="13">
        <v>1006</v>
      </c>
      <c r="M486" s="13">
        <v>0</v>
      </c>
      <c r="N486" s="13">
        <f t="shared" si="104"/>
        <v>1006</v>
      </c>
      <c r="O486" s="13">
        <v>1006</v>
      </c>
      <c r="P486" s="13">
        <v>0</v>
      </c>
      <c r="Q486" s="13">
        <f t="shared" si="105"/>
        <v>1006</v>
      </c>
      <c r="R486" s="116" t="s">
        <v>279</v>
      </c>
    </row>
    <row r="487" spans="1:18">
      <c r="A487" s="113">
        <v>61</v>
      </c>
      <c r="B487" s="114" t="s">
        <v>1618</v>
      </c>
      <c r="C487" s="114" t="s">
        <v>1537</v>
      </c>
      <c r="D487" s="114" t="s">
        <v>1236</v>
      </c>
      <c r="E487" s="114" t="s">
        <v>192</v>
      </c>
      <c r="F487" s="115" t="s">
        <v>1130</v>
      </c>
      <c r="G487" s="115" t="s">
        <v>1230</v>
      </c>
      <c r="H487" s="114" t="s">
        <v>1622</v>
      </c>
      <c r="I487" s="114" t="s">
        <v>1623</v>
      </c>
      <c r="J487" s="114" t="s">
        <v>94</v>
      </c>
      <c r="K487" s="114">
        <v>7</v>
      </c>
      <c r="L487" s="13">
        <v>384</v>
      </c>
      <c r="M487" s="13">
        <v>0</v>
      </c>
      <c r="N487" s="13">
        <f t="shared" si="104"/>
        <v>384</v>
      </c>
      <c r="O487" s="13">
        <v>384</v>
      </c>
      <c r="P487" s="13">
        <v>0</v>
      </c>
      <c r="Q487" s="13">
        <f t="shared" si="105"/>
        <v>384</v>
      </c>
      <c r="R487" s="116" t="s">
        <v>279</v>
      </c>
    </row>
    <row r="488" spans="1:18">
      <c r="A488" s="113">
        <v>62</v>
      </c>
      <c r="B488" s="114" t="s">
        <v>1624</v>
      </c>
      <c r="C488" s="114" t="s">
        <v>1625</v>
      </c>
      <c r="D488" s="114" t="s">
        <v>1626</v>
      </c>
      <c r="E488" s="114" t="s">
        <v>23</v>
      </c>
      <c r="F488" s="115" t="s">
        <v>1143</v>
      </c>
      <c r="G488" s="115" t="s">
        <v>1144</v>
      </c>
      <c r="H488" s="114" t="s">
        <v>1627</v>
      </c>
      <c r="I488" s="114" t="s">
        <v>1628</v>
      </c>
      <c r="J488" s="114" t="s">
        <v>94</v>
      </c>
      <c r="K488" s="114" t="s">
        <v>70</v>
      </c>
      <c r="L488" s="13">
        <v>6239</v>
      </c>
      <c r="M488" s="13">
        <v>0</v>
      </c>
      <c r="N488" s="13">
        <f t="shared" si="104"/>
        <v>6239</v>
      </c>
      <c r="O488" s="13">
        <v>6239</v>
      </c>
      <c r="P488" s="13">
        <v>0</v>
      </c>
      <c r="Q488" s="13">
        <f t="shared" si="105"/>
        <v>6239</v>
      </c>
      <c r="R488" s="116" t="s">
        <v>217</v>
      </c>
    </row>
    <row r="489" spans="1:18">
      <c r="A489" s="113">
        <v>63</v>
      </c>
      <c r="B489" s="114" t="s">
        <v>1629</v>
      </c>
      <c r="C489" s="114" t="s">
        <v>1630</v>
      </c>
      <c r="D489" s="114" t="s">
        <v>1382</v>
      </c>
      <c r="E489" s="114" t="s">
        <v>1631</v>
      </c>
      <c r="F489" s="115" t="s">
        <v>1143</v>
      </c>
      <c r="G489" s="115" t="s">
        <v>1172</v>
      </c>
      <c r="H489" s="114" t="s">
        <v>1632</v>
      </c>
      <c r="I489" s="114" t="s">
        <v>1633</v>
      </c>
      <c r="J489" s="114" t="s">
        <v>134</v>
      </c>
      <c r="K489" s="114" t="s">
        <v>1634</v>
      </c>
      <c r="L489" s="13">
        <v>148747</v>
      </c>
      <c r="M489" s="13">
        <v>0</v>
      </c>
      <c r="N489" s="13">
        <f t="shared" si="104"/>
        <v>148747</v>
      </c>
      <c r="O489" s="13">
        <v>148747</v>
      </c>
      <c r="P489" s="13">
        <v>0</v>
      </c>
      <c r="Q489" s="13">
        <f t="shared" si="105"/>
        <v>148747</v>
      </c>
      <c r="R489" s="116" t="s">
        <v>217</v>
      </c>
    </row>
    <row r="490" spans="1:18">
      <c r="A490" s="113">
        <v>64</v>
      </c>
      <c r="B490" s="114" t="s">
        <v>1635</v>
      </c>
      <c r="C490" s="114" t="s">
        <v>1635</v>
      </c>
      <c r="D490" s="114" t="s">
        <v>1382</v>
      </c>
      <c r="E490" s="114" t="s">
        <v>1636</v>
      </c>
      <c r="F490" s="115" t="s">
        <v>1143</v>
      </c>
      <c r="G490" s="115" t="s">
        <v>1172</v>
      </c>
      <c r="H490" s="114" t="s">
        <v>1637</v>
      </c>
      <c r="I490" s="114" t="s">
        <v>1638</v>
      </c>
      <c r="J490" s="114" t="s">
        <v>94</v>
      </c>
      <c r="K490" s="114" t="s">
        <v>961</v>
      </c>
      <c r="L490" s="13">
        <v>18096</v>
      </c>
      <c r="M490" s="13">
        <v>0</v>
      </c>
      <c r="N490" s="13">
        <f t="shared" si="104"/>
        <v>18096</v>
      </c>
      <c r="O490" s="13">
        <v>18096</v>
      </c>
      <c r="P490" s="13">
        <v>0</v>
      </c>
      <c r="Q490" s="13">
        <f t="shared" si="105"/>
        <v>18096</v>
      </c>
      <c r="R490" s="116" t="s">
        <v>217</v>
      </c>
    </row>
    <row r="491" spans="1:18">
      <c r="A491" s="113">
        <v>65</v>
      </c>
      <c r="B491" s="114" t="s">
        <v>1639</v>
      </c>
      <c r="C491" s="114" t="s">
        <v>1639</v>
      </c>
      <c r="D491" s="114" t="s">
        <v>1640</v>
      </c>
      <c r="E491" s="114" t="s">
        <v>1474</v>
      </c>
      <c r="F491" s="115" t="s">
        <v>1143</v>
      </c>
      <c r="G491" s="115" t="s">
        <v>1144</v>
      </c>
      <c r="H491" s="114" t="s">
        <v>1641</v>
      </c>
      <c r="I491" s="114" t="s">
        <v>1642</v>
      </c>
      <c r="J491" s="114" t="s">
        <v>134</v>
      </c>
      <c r="K491" s="114" t="s">
        <v>1643</v>
      </c>
      <c r="L491" s="13">
        <v>135719</v>
      </c>
      <c r="M491" s="13">
        <v>0</v>
      </c>
      <c r="N491" s="13">
        <f t="shared" si="104"/>
        <v>135719</v>
      </c>
      <c r="O491" s="13">
        <v>135719</v>
      </c>
      <c r="P491" s="13">
        <v>0</v>
      </c>
      <c r="Q491" s="13">
        <f t="shared" si="105"/>
        <v>135719</v>
      </c>
      <c r="R491" s="116" t="s">
        <v>217</v>
      </c>
    </row>
    <row r="492" spans="1:18">
      <c r="A492" s="113">
        <v>66</v>
      </c>
      <c r="B492" s="114" t="s">
        <v>1644</v>
      </c>
      <c r="C492" s="114" t="s">
        <v>1644</v>
      </c>
      <c r="D492" s="114" t="s">
        <v>350</v>
      </c>
      <c r="E492" s="114" t="s">
        <v>48</v>
      </c>
      <c r="F492" s="115" t="s">
        <v>1130</v>
      </c>
      <c r="G492" s="115" t="s">
        <v>1161</v>
      </c>
      <c r="H492" s="114" t="s">
        <v>1645</v>
      </c>
      <c r="I492" s="114" t="s">
        <v>1646</v>
      </c>
      <c r="J492" s="114" t="s">
        <v>134</v>
      </c>
      <c r="K492" s="114" t="s">
        <v>905</v>
      </c>
      <c r="L492" s="13">
        <v>45000</v>
      </c>
      <c r="M492" s="13">
        <v>0</v>
      </c>
      <c r="N492" s="13">
        <f t="shared" si="104"/>
        <v>45000</v>
      </c>
      <c r="O492" s="13">
        <v>45000</v>
      </c>
      <c r="P492" s="13">
        <v>0</v>
      </c>
      <c r="Q492" s="13">
        <f t="shared" si="105"/>
        <v>45000</v>
      </c>
      <c r="R492" s="116" t="s">
        <v>217</v>
      </c>
    </row>
    <row r="493" spans="1:18">
      <c r="A493" s="113">
        <v>67</v>
      </c>
      <c r="B493" s="114" t="s">
        <v>1647</v>
      </c>
      <c r="C493" s="114" t="s">
        <v>1647</v>
      </c>
      <c r="D493" s="114" t="s">
        <v>350</v>
      </c>
      <c r="E493" s="114" t="s">
        <v>641</v>
      </c>
      <c r="F493" s="115" t="s">
        <v>1130</v>
      </c>
      <c r="G493" s="115" t="s">
        <v>1161</v>
      </c>
      <c r="H493" s="114" t="s">
        <v>1648</v>
      </c>
      <c r="I493" s="114" t="s">
        <v>1649</v>
      </c>
      <c r="J493" s="114" t="s">
        <v>134</v>
      </c>
      <c r="K493" s="114" t="s">
        <v>1650</v>
      </c>
      <c r="L493" s="13">
        <v>63000</v>
      </c>
      <c r="M493" s="13">
        <v>0</v>
      </c>
      <c r="N493" s="13">
        <f t="shared" ref="N493:N494" si="106">L493+M493</f>
        <v>63000</v>
      </c>
      <c r="O493" s="13">
        <v>63000</v>
      </c>
      <c r="P493" s="13">
        <v>0</v>
      </c>
      <c r="Q493" s="13">
        <f t="shared" ref="Q493:Q494" si="107">O493+P493</f>
        <v>63000</v>
      </c>
      <c r="R493" s="116" t="s">
        <v>217</v>
      </c>
    </row>
    <row r="494" spans="1:18">
      <c r="A494" s="113">
        <v>68</v>
      </c>
      <c r="B494" s="114" t="s">
        <v>1647</v>
      </c>
      <c r="C494" s="114" t="s">
        <v>1647</v>
      </c>
      <c r="D494" s="114" t="s">
        <v>350</v>
      </c>
      <c r="E494" s="114" t="s">
        <v>641</v>
      </c>
      <c r="F494" s="115" t="s">
        <v>1130</v>
      </c>
      <c r="G494" s="115" t="s">
        <v>1161</v>
      </c>
      <c r="H494" s="114" t="s">
        <v>1651</v>
      </c>
      <c r="I494" s="114" t="s">
        <v>1652</v>
      </c>
      <c r="J494" s="114" t="s">
        <v>134</v>
      </c>
      <c r="K494" s="114" t="s">
        <v>1653</v>
      </c>
      <c r="L494" s="13">
        <v>144000</v>
      </c>
      <c r="M494" s="13">
        <v>0</v>
      </c>
      <c r="N494" s="13">
        <f t="shared" si="106"/>
        <v>144000</v>
      </c>
      <c r="O494" s="13">
        <v>144000</v>
      </c>
      <c r="P494" s="13">
        <v>0</v>
      </c>
      <c r="Q494" s="13">
        <f t="shared" si="107"/>
        <v>144000</v>
      </c>
      <c r="R494" s="116" t="s">
        <v>217</v>
      </c>
    </row>
    <row r="495" spans="1:18">
      <c r="A495" s="242"/>
      <c r="B495" s="243"/>
      <c r="C495" s="243"/>
      <c r="D495" s="243"/>
      <c r="E495" s="243"/>
      <c r="F495" s="243"/>
      <c r="G495" s="243"/>
      <c r="H495" s="243"/>
      <c r="I495" s="243"/>
      <c r="J495" s="243"/>
      <c r="K495" s="244"/>
      <c r="L495" s="117">
        <f>SUM(L427:L494)</f>
        <v>1494011</v>
      </c>
      <c r="M495" s="117">
        <f t="shared" ref="M495:Q495" si="108">SUM(M427:M494)</f>
        <v>11644</v>
      </c>
      <c r="N495" s="117">
        <f t="shared" si="108"/>
        <v>1505655</v>
      </c>
      <c r="O495" s="117">
        <f t="shared" si="108"/>
        <v>1494011</v>
      </c>
      <c r="P495" s="117">
        <f t="shared" si="108"/>
        <v>11644</v>
      </c>
      <c r="Q495" s="117">
        <f t="shared" si="108"/>
        <v>1505655</v>
      </c>
    </row>
    <row r="496" spans="1:18" s="107" customFormat="1" ht="36" customHeight="1">
      <c r="A496" s="206"/>
      <c r="B496" s="205"/>
      <c r="C496" s="205"/>
      <c r="D496" s="205"/>
      <c r="E496" s="205"/>
      <c r="F496" s="205"/>
      <c r="G496" s="205"/>
      <c r="H496" s="205"/>
      <c r="I496" s="205"/>
      <c r="J496" s="205"/>
      <c r="K496" s="205"/>
      <c r="L496" s="205"/>
      <c r="M496" s="120"/>
      <c r="N496" s="120"/>
      <c r="O496" s="120"/>
      <c r="P496" s="120"/>
      <c r="Q496" s="120"/>
    </row>
    <row r="497" spans="1:18" ht="32.1" customHeight="1">
      <c r="A497" s="108" t="s">
        <v>206</v>
      </c>
      <c r="B497" s="228" t="s">
        <v>3985</v>
      </c>
      <c r="C497" s="229"/>
      <c r="D497" s="229"/>
      <c r="E497" s="229"/>
      <c r="F497" s="229"/>
      <c r="G497" s="229"/>
      <c r="H497" s="229"/>
      <c r="I497" s="229"/>
      <c r="J497" s="229"/>
      <c r="K497" s="230"/>
      <c r="L497" s="232" t="s">
        <v>42</v>
      </c>
      <c r="M497" s="232"/>
      <c r="N497" s="232"/>
      <c r="O497" s="231" t="s">
        <v>44</v>
      </c>
      <c r="P497" s="231"/>
      <c r="Q497" s="231"/>
      <c r="R497" s="226" t="s">
        <v>31</v>
      </c>
    </row>
    <row r="498" spans="1:18" ht="42" customHeight="1">
      <c r="A498" s="109" t="s">
        <v>8</v>
      </c>
      <c r="B498" s="110" t="s">
        <v>0</v>
      </c>
      <c r="C498" s="110" t="s">
        <v>5</v>
      </c>
      <c r="D498" s="111" t="s">
        <v>6</v>
      </c>
      <c r="E498" s="111" t="s">
        <v>7</v>
      </c>
      <c r="F498" s="111" t="s">
        <v>9</v>
      </c>
      <c r="G498" s="111" t="s">
        <v>10</v>
      </c>
      <c r="H498" s="111" t="s">
        <v>40</v>
      </c>
      <c r="I498" s="111" t="s">
        <v>11</v>
      </c>
      <c r="J498" s="111" t="s">
        <v>12</v>
      </c>
      <c r="K498" s="109" t="s">
        <v>13</v>
      </c>
      <c r="L498" s="112" t="s">
        <v>14</v>
      </c>
      <c r="M498" s="109" t="s">
        <v>15</v>
      </c>
      <c r="N498" s="109" t="s">
        <v>4</v>
      </c>
      <c r="O498" s="112" t="s">
        <v>14</v>
      </c>
      <c r="P498" s="109" t="s">
        <v>15</v>
      </c>
      <c r="Q498" s="109" t="s">
        <v>4</v>
      </c>
      <c r="R498" s="227"/>
    </row>
    <row r="499" spans="1:18">
      <c r="A499" s="113">
        <v>1</v>
      </c>
      <c r="B499" s="114" t="s">
        <v>2051</v>
      </c>
      <c r="C499" s="114" t="s">
        <v>2381</v>
      </c>
      <c r="D499" s="114" t="s">
        <v>1688</v>
      </c>
      <c r="E499" s="114"/>
      <c r="F499" s="115" t="s">
        <v>231</v>
      </c>
      <c r="G499" s="115" t="s">
        <v>232</v>
      </c>
      <c r="H499" s="114" t="s">
        <v>2052</v>
      </c>
      <c r="I499" s="114" t="s">
        <v>2053</v>
      </c>
      <c r="J499" s="114" t="s">
        <v>69</v>
      </c>
      <c r="K499" s="114">
        <v>4</v>
      </c>
      <c r="L499" s="13">
        <v>1139</v>
      </c>
      <c r="M499" s="13">
        <v>2928</v>
      </c>
      <c r="N499" s="13">
        <f t="shared" ref="N499:N501" si="109">L499+M499</f>
        <v>4067</v>
      </c>
      <c r="O499" s="13">
        <v>0</v>
      </c>
      <c r="P499" s="13">
        <v>0</v>
      </c>
      <c r="Q499" s="13">
        <f t="shared" ref="Q499:Q501" si="110">O499+P499</f>
        <v>0</v>
      </c>
      <c r="R499" s="116" t="s">
        <v>287</v>
      </c>
    </row>
    <row r="500" spans="1:18">
      <c r="A500" s="113">
        <v>2</v>
      </c>
      <c r="B500" s="114" t="s">
        <v>2051</v>
      </c>
      <c r="C500" s="114" t="s">
        <v>2382</v>
      </c>
      <c r="D500" s="114" t="s">
        <v>2054</v>
      </c>
      <c r="E500" s="114"/>
      <c r="F500" s="115" t="s">
        <v>231</v>
      </c>
      <c r="G500" s="114" t="s">
        <v>232</v>
      </c>
      <c r="H500" s="114" t="s">
        <v>2055</v>
      </c>
      <c r="I500" s="114" t="s">
        <v>2056</v>
      </c>
      <c r="J500" s="114" t="s">
        <v>69</v>
      </c>
      <c r="K500" s="114">
        <v>16.5</v>
      </c>
      <c r="L500" s="13">
        <v>5603</v>
      </c>
      <c r="M500" s="13">
        <v>14407</v>
      </c>
      <c r="N500" s="13">
        <f t="shared" si="109"/>
        <v>20010</v>
      </c>
      <c r="O500" s="13">
        <v>0</v>
      </c>
      <c r="P500" s="13">
        <v>0</v>
      </c>
      <c r="Q500" s="13">
        <f t="shared" si="110"/>
        <v>0</v>
      </c>
      <c r="R500" s="116" t="s">
        <v>287</v>
      </c>
    </row>
    <row r="501" spans="1:18">
      <c r="A501" s="113">
        <v>3</v>
      </c>
      <c r="B501" s="114" t="s">
        <v>2051</v>
      </c>
      <c r="C501" s="114" t="s">
        <v>405</v>
      </c>
      <c r="D501" s="114" t="s">
        <v>2057</v>
      </c>
      <c r="E501" s="114" t="s">
        <v>2058</v>
      </c>
      <c r="F501" s="115" t="s">
        <v>231</v>
      </c>
      <c r="G501" s="114" t="s">
        <v>232</v>
      </c>
      <c r="H501" s="114" t="s">
        <v>2059</v>
      </c>
      <c r="I501" s="114" t="s">
        <v>2060</v>
      </c>
      <c r="J501" s="114" t="s">
        <v>69</v>
      </c>
      <c r="K501" s="114">
        <v>16.5</v>
      </c>
      <c r="L501" s="13">
        <v>273</v>
      </c>
      <c r="M501" s="13">
        <v>702</v>
      </c>
      <c r="N501" s="13">
        <f t="shared" si="109"/>
        <v>975</v>
      </c>
      <c r="O501" s="13">
        <v>0</v>
      </c>
      <c r="P501" s="13">
        <v>0</v>
      </c>
      <c r="Q501" s="13">
        <f t="shared" si="110"/>
        <v>0</v>
      </c>
      <c r="R501" s="116" t="s">
        <v>287</v>
      </c>
    </row>
    <row r="502" spans="1:18">
      <c r="A502" s="242"/>
      <c r="B502" s="243"/>
      <c r="C502" s="243"/>
      <c r="D502" s="243"/>
      <c r="E502" s="243"/>
      <c r="F502" s="243"/>
      <c r="G502" s="243"/>
      <c r="H502" s="243"/>
      <c r="I502" s="243"/>
      <c r="J502" s="243"/>
      <c r="K502" s="244"/>
      <c r="L502" s="117">
        <f t="shared" ref="L502:Q502" si="111">SUM(L499:L501)</f>
        <v>7015</v>
      </c>
      <c r="M502" s="117">
        <f t="shared" si="111"/>
        <v>18037</v>
      </c>
      <c r="N502" s="117">
        <f t="shared" si="111"/>
        <v>25052</v>
      </c>
      <c r="O502" s="117">
        <f t="shared" si="111"/>
        <v>0</v>
      </c>
      <c r="P502" s="117">
        <f t="shared" si="111"/>
        <v>0</v>
      </c>
      <c r="Q502" s="117">
        <f t="shared" si="111"/>
        <v>0</v>
      </c>
    </row>
    <row r="503" spans="1:18" s="107" customFormat="1" ht="36" customHeight="1">
      <c r="A503" s="206"/>
      <c r="B503" s="205"/>
      <c r="C503" s="205"/>
      <c r="D503" s="205"/>
      <c r="E503" s="205"/>
      <c r="F503" s="205"/>
      <c r="G503" s="205"/>
      <c r="H503" s="205"/>
      <c r="I503" s="205"/>
      <c r="J503" s="205"/>
      <c r="K503" s="205"/>
      <c r="L503" s="205"/>
      <c r="M503" s="120"/>
      <c r="N503" s="120"/>
      <c r="O503" s="120"/>
      <c r="P503" s="120"/>
      <c r="Q503" s="120"/>
    </row>
    <row r="504" spans="1:18" ht="32.1" customHeight="1">
      <c r="A504" s="108" t="s">
        <v>3513</v>
      </c>
      <c r="B504" s="228" t="s">
        <v>1118</v>
      </c>
      <c r="C504" s="229"/>
      <c r="D504" s="229"/>
      <c r="E504" s="229"/>
      <c r="F504" s="229"/>
      <c r="G504" s="229"/>
      <c r="H504" s="229"/>
      <c r="I504" s="229"/>
      <c r="J504" s="229"/>
      <c r="K504" s="230"/>
      <c r="L504" s="232" t="s">
        <v>42</v>
      </c>
      <c r="M504" s="232"/>
      <c r="N504" s="232"/>
      <c r="O504" s="232" t="s">
        <v>44</v>
      </c>
      <c r="P504" s="232"/>
      <c r="Q504" s="232"/>
      <c r="R504" s="226" t="s">
        <v>31</v>
      </c>
    </row>
    <row r="505" spans="1:18" ht="42" customHeight="1">
      <c r="A505" s="109" t="s">
        <v>8</v>
      </c>
      <c r="B505" s="110" t="s">
        <v>0</v>
      </c>
      <c r="C505" s="110" t="s">
        <v>5</v>
      </c>
      <c r="D505" s="111" t="s">
        <v>6</v>
      </c>
      <c r="E505" s="111" t="s">
        <v>7</v>
      </c>
      <c r="F505" s="111" t="s">
        <v>9</v>
      </c>
      <c r="G505" s="111" t="s">
        <v>10</v>
      </c>
      <c r="H505" s="111" t="s">
        <v>40</v>
      </c>
      <c r="I505" s="111" t="s">
        <v>11</v>
      </c>
      <c r="J505" s="111" t="s">
        <v>12</v>
      </c>
      <c r="K505" s="109" t="s">
        <v>13</v>
      </c>
      <c r="L505" s="112" t="s">
        <v>14</v>
      </c>
      <c r="M505" s="109" t="s">
        <v>15</v>
      </c>
      <c r="N505" s="109" t="s">
        <v>4</v>
      </c>
      <c r="O505" s="112" t="s">
        <v>14</v>
      </c>
      <c r="P505" s="109" t="s">
        <v>15</v>
      </c>
      <c r="Q505" s="109" t="s">
        <v>4</v>
      </c>
      <c r="R505" s="227"/>
    </row>
    <row r="506" spans="1:18">
      <c r="A506" s="113">
        <v>1</v>
      </c>
      <c r="B506" s="114" t="s">
        <v>1664</v>
      </c>
      <c r="C506" s="114" t="s">
        <v>1537</v>
      </c>
      <c r="D506" s="114" t="s">
        <v>1688</v>
      </c>
      <c r="E506" s="114"/>
      <c r="F506" s="115" t="s">
        <v>979</v>
      </c>
      <c r="G506" s="115" t="s">
        <v>980</v>
      </c>
      <c r="H506" s="114" t="s">
        <v>1689</v>
      </c>
      <c r="I506" s="114" t="s">
        <v>1690</v>
      </c>
      <c r="J506" s="114" t="s">
        <v>94</v>
      </c>
      <c r="K506" s="114">
        <v>32.9</v>
      </c>
      <c r="L506" s="13">
        <v>49255</v>
      </c>
      <c r="M506" s="13">
        <v>0</v>
      </c>
      <c r="N506" s="13">
        <f t="shared" ref="N506:N558" si="112">L506+M506</f>
        <v>49255</v>
      </c>
      <c r="O506" s="13">
        <v>49255</v>
      </c>
      <c r="P506" s="13">
        <v>0</v>
      </c>
      <c r="Q506" s="13">
        <f t="shared" ref="Q506:Q558" si="113">O506+P506</f>
        <v>49255</v>
      </c>
      <c r="R506" s="116" t="s">
        <v>287</v>
      </c>
    </row>
    <row r="507" spans="1:18">
      <c r="A507" s="113">
        <v>2</v>
      </c>
      <c r="B507" s="114" t="s">
        <v>1664</v>
      </c>
      <c r="C507" s="114" t="s">
        <v>1537</v>
      </c>
      <c r="D507" s="114" t="s">
        <v>1691</v>
      </c>
      <c r="E507" s="114"/>
      <c r="F507" s="115" t="s">
        <v>1667</v>
      </c>
      <c r="G507" s="114" t="s">
        <v>980</v>
      </c>
      <c r="H507" s="114" t="s">
        <v>1692</v>
      </c>
      <c r="I507" s="114" t="s">
        <v>1693</v>
      </c>
      <c r="J507" s="114" t="s">
        <v>94</v>
      </c>
      <c r="K507" s="114">
        <v>40</v>
      </c>
      <c r="L507" s="13">
        <v>19979</v>
      </c>
      <c r="M507" s="13">
        <v>0</v>
      </c>
      <c r="N507" s="13">
        <f t="shared" si="112"/>
        <v>19979</v>
      </c>
      <c r="O507" s="13">
        <v>19979</v>
      </c>
      <c r="P507" s="13">
        <v>0</v>
      </c>
      <c r="Q507" s="13">
        <f t="shared" si="113"/>
        <v>19979</v>
      </c>
      <c r="R507" s="116" t="s">
        <v>287</v>
      </c>
    </row>
    <row r="508" spans="1:18">
      <c r="A508" s="113">
        <v>3</v>
      </c>
      <c r="B508" s="114" t="s">
        <v>1664</v>
      </c>
      <c r="C508" s="114" t="s">
        <v>1694</v>
      </c>
      <c r="D508" s="114" t="s">
        <v>1695</v>
      </c>
      <c r="E508" s="114"/>
      <c r="F508" s="115" t="s">
        <v>1675</v>
      </c>
      <c r="G508" s="114" t="s">
        <v>980</v>
      </c>
      <c r="H508" s="114" t="s">
        <v>1696</v>
      </c>
      <c r="I508" s="114">
        <v>50644362</v>
      </c>
      <c r="J508" s="114" t="s">
        <v>94</v>
      </c>
      <c r="K508" s="114">
        <v>30</v>
      </c>
      <c r="L508" s="13">
        <v>0</v>
      </c>
      <c r="M508" s="13">
        <v>0</v>
      </c>
      <c r="N508" s="13">
        <f t="shared" si="112"/>
        <v>0</v>
      </c>
      <c r="O508" s="13">
        <v>0</v>
      </c>
      <c r="P508" s="13">
        <v>0</v>
      </c>
      <c r="Q508" s="13">
        <f t="shared" si="113"/>
        <v>0</v>
      </c>
      <c r="R508" s="116" t="s">
        <v>287</v>
      </c>
    </row>
    <row r="509" spans="1:18">
      <c r="A509" s="113">
        <v>4</v>
      </c>
      <c r="B509" s="114" t="s">
        <v>1664</v>
      </c>
      <c r="C509" s="114" t="s">
        <v>1697</v>
      </c>
      <c r="D509" s="114" t="s">
        <v>1695</v>
      </c>
      <c r="E509" s="114"/>
      <c r="F509" s="115" t="s">
        <v>1675</v>
      </c>
      <c r="G509" s="115" t="s">
        <v>980</v>
      </c>
      <c r="H509" s="114" t="s">
        <v>1698</v>
      </c>
      <c r="I509" s="114">
        <v>50644361</v>
      </c>
      <c r="J509" s="114" t="s">
        <v>94</v>
      </c>
      <c r="K509" s="114">
        <v>30</v>
      </c>
      <c r="L509" s="13">
        <v>0</v>
      </c>
      <c r="M509" s="13">
        <v>0</v>
      </c>
      <c r="N509" s="13">
        <f t="shared" si="112"/>
        <v>0</v>
      </c>
      <c r="O509" s="13">
        <v>0</v>
      </c>
      <c r="P509" s="13">
        <v>0</v>
      </c>
      <c r="Q509" s="13">
        <f t="shared" si="113"/>
        <v>0</v>
      </c>
      <c r="R509" s="116" t="s">
        <v>287</v>
      </c>
    </row>
    <row r="510" spans="1:18">
      <c r="A510" s="113">
        <v>5</v>
      </c>
      <c r="B510" s="114" t="s">
        <v>1664</v>
      </c>
      <c r="C510" s="114" t="s">
        <v>1537</v>
      </c>
      <c r="D510" s="114" t="s">
        <v>1699</v>
      </c>
      <c r="E510" s="114"/>
      <c r="F510" s="115" t="s">
        <v>1700</v>
      </c>
      <c r="G510" s="114" t="s">
        <v>980</v>
      </c>
      <c r="H510" s="114" t="s">
        <v>1701</v>
      </c>
      <c r="I510" s="114" t="s">
        <v>1702</v>
      </c>
      <c r="J510" s="114" t="s">
        <v>94</v>
      </c>
      <c r="K510" s="114">
        <v>40</v>
      </c>
      <c r="L510" s="13">
        <v>10179</v>
      </c>
      <c r="M510" s="13">
        <v>0</v>
      </c>
      <c r="N510" s="13">
        <f t="shared" si="112"/>
        <v>10179</v>
      </c>
      <c r="O510" s="13">
        <v>10179</v>
      </c>
      <c r="P510" s="13">
        <v>0</v>
      </c>
      <c r="Q510" s="13">
        <f t="shared" si="113"/>
        <v>10179</v>
      </c>
      <c r="R510" s="116" t="s">
        <v>287</v>
      </c>
    </row>
    <row r="511" spans="1:18">
      <c r="A511" s="113">
        <v>6</v>
      </c>
      <c r="B511" s="114" t="s">
        <v>1664</v>
      </c>
      <c r="C511" s="114" t="s">
        <v>1537</v>
      </c>
      <c r="D511" s="114" t="s">
        <v>1703</v>
      </c>
      <c r="E511" s="114"/>
      <c r="F511" s="115" t="s">
        <v>979</v>
      </c>
      <c r="G511" s="114" t="s">
        <v>980</v>
      </c>
      <c r="H511" s="114" t="s">
        <v>1704</v>
      </c>
      <c r="I511" s="114" t="s">
        <v>1705</v>
      </c>
      <c r="J511" s="114" t="s">
        <v>94</v>
      </c>
      <c r="K511" s="114">
        <v>21.1</v>
      </c>
      <c r="L511" s="13">
        <v>10032</v>
      </c>
      <c r="M511" s="13">
        <v>0</v>
      </c>
      <c r="N511" s="13">
        <f t="shared" si="112"/>
        <v>10032</v>
      </c>
      <c r="O511" s="13">
        <v>10032</v>
      </c>
      <c r="P511" s="13">
        <v>0</v>
      </c>
      <c r="Q511" s="13">
        <f t="shared" si="113"/>
        <v>10032</v>
      </c>
      <c r="R511" s="116" t="s">
        <v>287</v>
      </c>
    </row>
    <row r="512" spans="1:18">
      <c r="A512" s="113">
        <v>7</v>
      </c>
      <c r="B512" s="114" t="s">
        <v>1664</v>
      </c>
      <c r="C512" s="114" t="s">
        <v>1706</v>
      </c>
      <c r="D512" s="114" t="s">
        <v>1707</v>
      </c>
      <c r="E512" s="114"/>
      <c r="F512" s="115" t="s">
        <v>979</v>
      </c>
      <c r="G512" s="115" t="s">
        <v>980</v>
      </c>
      <c r="H512" s="114" t="s">
        <v>1708</v>
      </c>
      <c r="I512" s="114" t="s">
        <v>1709</v>
      </c>
      <c r="J512" s="114" t="s">
        <v>94</v>
      </c>
      <c r="K512" s="114">
        <v>20</v>
      </c>
      <c r="L512" s="13">
        <v>7565</v>
      </c>
      <c r="M512" s="13">
        <v>0</v>
      </c>
      <c r="N512" s="13">
        <f t="shared" si="112"/>
        <v>7565</v>
      </c>
      <c r="O512" s="13">
        <v>7565</v>
      </c>
      <c r="P512" s="13">
        <v>0</v>
      </c>
      <c r="Q512" s="13">
        <f t="shared" si="113"/>
        <v>7565</v>
      </c>
      <c r="R512" s="116" t="s">
        <v>287</v>
      </c>
    </row>
    <row r="513" spans="1:18">
      <c r="A513" s="113">
        <v>8</v>
      </c>
      <c r="B513" s="114" t="s">
        <v>1664</v>
      </c>
      <c r="C513" s="114" t="s">
        <v>1537</v>
      </c>
      <c r="D513" s="114" t="s">
        <v>1710</v>
      </c>
      <c r="E513" s="114"/>
      <c r="F513" s="115" t="s">
        <v>1667</v>
      </c>
      <c r="G513" s="115" t="s">
        <v>980</v>
      </c>
      <c r="H513" s="114" t="s">
        <v>1711</v>
      </c>
      <c r="I513" s="114" t="s">
        <v>1712</v>
      </c>
      <c r="J513" s="114" t="s">
        <v>94</v>
      </c>
      <c r="K513" s="114">
        <v>40</v>
      </c>
      <c r="L513" s="13">
        <v>3789</v>
      </c>
      <c r="M513" s="13">
        <v>0</v>
      </c>
      <c r="N513" s="13">
        <f t="shared" si="112"/>
        <v>3789</v>
      </c>
      <c r="O513" s="13">
        <v>3789</v>
      </c>
      <c r="P513" s="13">
        <v>0</v>
      </c>
      <c r="Q513" s="13">
        <f t="shared" si="113"/>
        <v>3789</v>
      </c>
      <c r="R513" s="116" t="s">
        <v>287</v>
      </c>
    </row>
    <row r="514" spans="1:18">
      <c r="A514" s="113">
        <v>9</v>
      </c>
      <c r="B514" s="114" t="s">
        <v>1664</v>
      </c>
      <c r="C514" s="114" t="s">
        <v>1537</v>
      </c>
      <c r="D514" s="114" t="s">
        <v>1151</v>
      </c>
      <c r="E514" s="114"/>
      <c r="F514" s="115" t="s">
        <v>1667</v>
      </c>
      <c r="G514" s="115" t="s">
        <v>980</v>
      </c>
      <c r="H514" s="114" t="s">
        <v>1713</v>
      </c>
      <c r="I514" s="114" t="s">
        <v>1714</v>
      </c>
      <c r="J514" s="114" t="s">
        <v>94</v>
      </c>
      <c r="K514" s="114">
        <v>10.5</v>
      </c>
      <c r="L514" s="13">
        <v>3356</v>
      </c>
      <c r="M514" s="13">
        <v>0</v>
      </c>
      <c r="N514" s="13">
        <f t="shared" si="112"/>
        <v>3356</v>
      </c>
      <c r="O514" s="13">
        <v>3356</v>
      </c>
      <c r="P514" s="13">
        <v>0</v>
      </c>
      <c r="Q514" s="13">
        <f t="shared" si="113"/>
        <v>3356</v>
      </c>
      <c r="R514" s="116" t="s">
        <v>287</v>
      </c>
    </row>
    <row r="515" spans="1:18">
      <c r="A515" s="113">
        <v>10</v>
      </c>
      <c r="B515" s="114" t="s">
        <v>1664</v>
      </c>
      <c r="C515" s="114" t="s">
        <v>1537</v>
      </c>
      <c r="D515" s="114" t="s">
        <v>1715</v>
      </c>
      <c r="E515" s="114"/>
      <c r="F515" s="115" t="s">
        <v>1667</v>
      </c>
      <c r="G515" s="114" t="s">
        <v>980</v>
      </c>
      <c r="H515" s="114" t="s">
        <v>1716</v>
      </c>
      <c r="I515" s="114" t="s">
        <v>1717</v>
      </c>
      <c r="J515" s="114" t="s">
        <v>94</v>
      </c>
      <c r="K515" s="114">
        <v>32.9</v>
      </c>
      <c r="L515" s="13">
        <v>2982</v>
      </c>
      <c r="M515" s="13">
        <v>0</v>
      </c>
      <c r="N515" s="13">
        <f t="shared" si="112"/>
        <v>2982</v>
      </c>
      <c r="O515" s="13">
        <v>2982</v>
      </c>
      <c r="P515" s="13">
        <v>0</v>
      </c>
      <c r="Q515" s="13">
        <f t="shared" si="113"/>
        <v>2982</v>
      </c>
      <c r="R515" s="116" t="s">
        <v>287</v>
      </c>
    </row>
    <row r="516" spans="1:18">
      <c r="A516" s="113">
        <v>11</v>
      </c>
      <c r="B516" s="114" t="s">
        <v>1664</v>
      </c>
      <c r="C516" s="114" t="s">
        <v>1718</v>
      </c>
      <c r="D516" s="114" t="s">
        <v>1719</v>
      </c>
      <c r="E516" s="114"/>
      <c r="F516" s="115" t="s">
        <v>1720</v>
      </c>
      <c r="G516" s="114" t="s">
        <v>980</v>
      </c>
      <c r="H516" s="114" t="s">
        <v>1721</v>
      </c>
      <c r="I516" s="114" t="s">
        <v>1722</v>
      </c>
      <c r="J516" s="114" t="s">
        <v>94</v>
      </c>
      <c r="K516" s="114">
        <v>10</v>
      </c>
      <c r="L516" s="13">
        <v>1967</v>
      </c>
      <c r="M516" s="13">
        <v>0</v>
      </c>
      <c r="N516" s="13">
        <f t="shared" si="112"/>
        <v>1967</v>
      </c>
      <c r="O516" s="13">
        <v>1967</v>
      </c>
      <c r="P516" s="13">
        <v>0</v>
      </c>
      <c r="Q516" s="13">
        <f t="shared" si="113"/>
        <v>1967</v>
      </c>
      <c r="R516" s="116" t="s">
        <v>287</v>
      </c>
    </row>
    <row r="517" spans="1:18">
      <c r="A517" s="113">
        <v>12</v>
      </c>
      <c r="B517" s="114" t="s">
        <v>1664</v>
      </c>
      <c r="C517" s="114" t="s">
        <v>1537</v>
      </c>
      <c r="D517" s="114" t="s">
        <v>1723</v>
      </c>
      <c r="E517" s="114"/>
      <c r="F517" s="115" t="s">
        <v>1667</v>
      </c>
      <c r="G517" s="115" t="s">
        <v>980</v>
      </c>
      <c r="H517" s="114" t="s">
        <v>1724</v>
      </c>
      <c r="I517" s="114" t="s">
        <v>1725</v>
      </c>
      <c r="J517" s="114" t="s">
        <v>94</v>
      </c>
      <c r="K517" s="114">
        <v>10.5</v>
      </c>
      <c r="L517" s="13">
        <v>1760</v>
      </c>
      <c r="M517" s="13">
        <v>0</v>
      </c>
      <c r="N517" s="13">
        <f t="shared" si="112"/>
        <v>1760</v>
      </c>
      <c r="O517" s="13">
        <v>1760</v>
      </c>
      <c r="P517" s="13">
        <v>0</v>
      </c>
      <c r="Q517" s="13">
        <f t="shared" si="113"/>
        <v>1760</v>
      </c>
      <c r="R517" s="116" t="s">
        <v>287</v>
      </c>
    </row>
    <row r="518" spans="1:18">
      <c r="A518" s="113">
        <v>13</v>
      </c>
      <c r="B518" s="114" t="s">
        <v>1664</v>
      </c>
      <c r="C518" s="114" t="s">
        <v>1537</v>
      </c>
      <c r="D518" s="114" t="s">
        <v>1726</v>
      </c>
      <c r="E518" s="114"/>
      <c r="F518" s="115" t="s">
        <v>1700</v>
      </c>
      <c r="G518" s="114" t="s">
        <v>980</v>
      </c>
      <c r="H518" s="114" t="s">
        <v>1727</v>
      </c>
      <c r="I518" s="114" t="s">
        <v>1728</v>
      </c>
      <c r="J518" s="114" t="s">
        <v>94</v>
      </c>
      <c r="K518" s="114">
        <v>12</v>
      </c>
      <c r="L518" s="13">
        <v>1742</v>
      </c>
      <c r="M518" s="13">
        <v>0</v>
      </c>
      <c r="N518" s="13">
        <f t="shared" si="112"/>
        <v>1742</v>
      </c>
      <c r="O518" s="13">
        <v>1742</v>
      </c>
      <c r="P518" s="13">
        <v>0</v>
      </c>
      <c r="Q518" s="13">
        <f t="shared" si="113"/>
        <v>1742</v>
      </c>
      <c r="R518" s="116" t="s">
        <v>287</v>
      </c>
    </row>
    <row r="519" spans="1:18">
      <c r="A519" s="113">
        <v>14</v>
      </c>
      <c r="B519" s="114" t="s">
        <v>1664</v>
      </c>
      <c r="C519" s="114" t="s">
        <v>1537</v>
      </c>
      <c r="D519" s="114" t="s">
        <v>1729</v>
      </c>
      <c r="E519" s="114"/>
      <c r="F519" s="115" t="s">
        <v>1700</v>
      </c>
      <c r="G519" s="115" t="s">
        <v>980</v>
      </c>
      <c r="H519" s="114" t="s">
        <v>1730</v>
      </c>
      <c r="I519" s="114" t="s">
        <v>1731</v>
      </c>
      <c r="J519" s="114" t="s">
        <v>94</v>
      </c>
      <c r="K519" s="114">
        <v>21</v>
      </c>
      <c r="L519" s="13">
        <v>1688</v>
      </c>
      <c r="M519" s="13">
        <v>0</v>
      </c>
      <c r="N519" s="13">
        <f t="shared" si="112"/>
        <v>1688</v>
      </c>
      <c r="O519" s="13">
        <v>1688</v>
      </c>
      <c r="P519" s="13">
        <v>0</v>
      </c>
      <c r="Q519" s="13">
        <f t="shared" si="113"/>
        <v>1688</v>
      </c>
      <c r="R519" s="116" t="s">
        <v>287</v>
      </c>
    </row>
    <row r="520" spans="1:18">
      <c r="A520" s="113">
        <v>15</v>
      </c>
      <c r="B520" s="114" t="s">
        <v>1664</v>
      </c>
      <c r="C520" s="114" t="s">
        <v>1537</v>
      </c>
      <c r="D520" s="114" t="s">
        <v>1732</v>
      </c>
      <c r="E520" s="114"/>
      <c r="F520" s="115" t="s">
        <v>1700</v>
      </c>
      <c r="G520" s="115" t="s">
        <v>980</v>
      </c>
      <c r="H520" s="114" t="s">
        <v>1733</v>
      </c>
      <c r="I520" s="114" t="s">
        <v>1734</v>
      </c>
      <c r="J520" s="114" t="s">
        <v>94</v>
      </c>
      <c r="K520" s="114">
        <v>12</v>
      </c>
      <c r="L520" s="13">
        <v>1328</v>
      </c>
      <c r="M520" s="13">
        <v>0</v>
      </c>
      <c r="N520" s="13">
        <f t="shared" si="112"/>
        <v>1328</v>
      </c>
      <c r="O520" s="13">
        <v>1328</v>
      </c>
      <c r="P520" s="13">
        <v>0</v>
      </c>
      <c r="Q520" s="13">
        <f t="shared" si="113"/>
        <v>1328</v>
      </c>
      <c r="R520" s="116" t="s">
        <v>287</v>
      </c>
    </row>
    <row r="521" spans="1:18">
      <c r="A521" s="113">
        <v>16</v>
      </c>
      <c r="B521" s="114" t="s">
        <v>1664</v>
      </c>
      <c r="C521" s="114" t="s">
        <v>1537</v>
      </c>
      <c r="D521" s="114" t="s">
        <v>1250</v>
      </c>
      <c r="E521" s="114"/>
      <c r="F521" s="115" t="s">
        <v>1700</v>
      </c>
      <c r="G521" s="115" t="s">
        <v>980</v>
      </c>
      <c r="H521" s="114" t="s">
        <v>1735</v>
      </c>
      <c r="I521" s="114" t="s">
        <v>1736</v>
      </c>
      <c r="J521" s="114" t="s">
        <v>94</v>
      </c>
      <c r="K521" s="114">
        <v>12</v>
      </c>
      <c r="L521" s="13">
        <v>1138</v>
      </c>
      <c r="M521" s="13">
        <v>0</v>
      </c>
      <c r="N521" s="13">
        <f t="shared" si="112"/>
        <v>1138</v>
      </c>
      <c r="O521" s="13">
        <v>1138</v>
      </c>
      <c r="P521" s="13">
        <v>0</v>
      </c>
      <c r="Q521" s="13">
        <f t="shared" si="113"/>
        <v>1138</v>
      </c>
      <c r="R521" s="116" t="s">
        <v>287</v>
      </c>
    </row>
    <row r="522" spans="1:18">
      <c r="A522" s="113">
        <v>17</v>
      </c>
      <c r="B522" s="114" t="s">
        <v>1664</v>
      </c>
      <c r="C522" s="114" t="s">
        <v>1537</v>
      </c>
      <c r="D522" s="114" t="s">
        <v>1737</v>
      </c>
      <c r="E522" s="114"/>
      <c r="F522" s="115" t="s">
        <v>1700</v>
      </c>
      <c r="G522" s="114" t="s">
        <v>980</v>
      </c>
      <c r="H522" s="114" t="s">
        <v>1738</v>
      </c>
      <c r="I522" s="114" t="s">
        <v>1739</v>
      </c>
      <c r="J522" s="114" t="s">
        <v>94</v>
      </c>
      <c r="K522" s="114">
        <v>10</v>
      </c>
      <c r="L522" s="13">
        <v>842</v>
      </c>
      <c r="M522" s="13">
        <v>0</v>
      </c>
      <c r="N522" s="13">
        <f t="shared" si="112"/>
        <v>842</v>
      </c>
      <c r="O522" s="13">
        <v>842</v>
      </c>
      <c r="P522" s="13">
        <v>0</v>
      </c>
      <c r="Q522" s="13">
        <f t="shared" si="113"/>
        <v>842</v>
      </c>
      <c r="R522" s="116" t="s">
        <v>287</v>
      </c>
    </row>
    <row r="523" spans="1:18">
      <c r="A523" s="113">
        <v>18</v>
      </c>
      <c r="B523" s="114" t="s">
        <v>1664</v>
      </c>
      <c r="C523" s="114" t="s">
        <v>1740</v>
      </c>
      <c r="D523" s="114" t="s">
        <v>1741</v>
      </c>
      <c r="E523" s="114"/>
      <c r="F523" s="115" t="s">
        <v>1675</v>
      </c>
      <c r="G523" s="114" t="s">
        <v>980</v>
      </c>
      <c r="H523" s="114" t="s">
        <v>1742</v>
      </c>
      <c r="I523" s="114" t="s">
        <v>1743</v>
      </c>
      <c r="J523" s="114" t="s">
        <v>94</v>
      </c>
      <c r="K523" s="114">
        <v>16</v>
      </c>
      <c r="L523" s="13">
        <v>0</v>
      </c>
      <c r="M523" s="13">
        <v>0</v>
      </c>
      <c r="N523" s="13">
        <f t="shared" si="112"/>
        <v>0</v>
      </c>
      <c r="O523" s="13">
        <v>0</v>
      </c>
      <c r="P523" s="13">
        <v>0</v>
      </c>
      <c r="Q523" s="13">
        <f t="shared" si="113"/>
        <v>0</v>
      </c>
      <c r="R523" s="116" t="s">
        <v>287</v>
      </c>
    </row>
    <row r="524" spans="1:18">
      <c r="A524" s="113">
        <v>19</v>
      </c>
      <c r="B524" s="114" t="s">
        <v>1664</v>
      </c>
      <c r="C524" s="114" t="s">
        <v>1537</v>
      </c>
      <c r="D524" s="114" t="s">
        <v>1744</v>
      </c>
      <c r="E524" s="114"/>
      <c r="F524" s="115" t="s">
        <v>1745</v>
      </c>
      <c r="G524" s="115" t="s">
        <v>980</v>
      </c>
      <c r="H524" s="114" t="s">
        <v>1746</v>
      </c>
      <c r="I524" s="114" t="s">
        <v>1747</v>
      </c>
      <c r="J524" s="114" t="s">
        <v>94</v>
      </c>
      <c r="K524" s="114">
        <v>6</v>
      </c>
      <c r="L524" s="13">
        <v>730</v>
      </c>
      <c r="M524" s="13">
        <v>0</v>
      </c>
      <c r="N524" s="13">
        <f t="shared" si="112"/>
        <v>730</v>
      </c>
      <c r="O524" s="13">
        <v>730</v>
      </c>
      <c r="P524" s="13">
        <v>0</v>
      </c>
      <c r="Q524" s="13">
        <f t="shared" si="113"/>
        <v>730</v>
      </c>
      <c r="R524" s="116" t="s">
        <v>287</v>
      </c>
    </row>
    <row r="525" spans="1:18">
      <c r="A525" s="113">
        <v>20</v>
      </c>
      <c r="B525" s="114" t="s">
        <v>1664</v>
      </c>
      <c r="C525" s="114" t="s">
        <v>1537</v>
      </c>
      <c r="D525" s="114" t="s">
        <v>1748</v>
      </c>
      <c r="E525" s="114"/>
      <c r="F525" s="115" t="s">
        <v>1667</v>
      </c>
      <c r="G525" s="114" t="s">
        <v>980</v>
      </c>
      <c r="H525" s="114" t="s">
        <v>1749</v>
      </c>
      <c r="I525" s="114" t="s">
        <v>1750</v>
      </c>
      <c r="J525" s="114" t="s">
        <v>94</v>
      </c>
      <c r="K525" s="114">
        <v>6</v>
      </c>
      <c r="L525" s="13">
        <v>703</v>
      </c>
      <c r="M525" s="13">
        <v>0</v>
      </c>
      <c r="N525" s="13">
        <f t="shared" si="112"/>
        <v>703</v>
      </c>
      <c r="O525" s="13">
        <v>703</v>
      </c>
      <c r="P525" s="13">
        <v>0</v>
      </c>
      <c r="Q525" s="13">
        <f t="shared" si="113"/>
        <v>703</v>
      </c>
      <c r="R525" s="116" t="s">
        <v>287</v>
      </c>
    </row>
    <row r="526" spans="1:18">
      <c r="A526" s="113">
        <v>21</v>
      </c>
      <c r="B526" s="114" t="s">
        <v>1664</v>
      </c>
      <c r="C526" s="114" t="s">
        <v>1537</v>
      </c>
      <c r="D526" s="114" t="s">
        <v>1751</v>
      </c>
      <c r="E526" s="114"/>
      <c r="F526" s="115" t="s">
        <v>979</v>
      </c>
      <c r="G526" s="114" t="s">
        <v>980</v>
      </c>
      <c r="H526" s="114" t="s">
        <v>1752</v>
      </c>
      <c r="I526" s="114" t="s">
        <v>1753</v>
      </c>
      <c r="J526" s="114" t="s">
        <v>94</v>
      </c>
      <c r="K526" s="114">
        <v>10.5</v>
      </c>
      <c r="L526" s="13">
        <v>697</v>
      </c>
      <c r="M526" s="13">
        <v>0</v>
      </c>
      <c r="N526" s="13">
        <f t="shared" si="112"/>
        <v>697</v>
      </c>
      <c r="O526" s="13">
        <v>697</v>
      </c>
      <c r="P526" s="13">
        <v>0</v>
      </c>
      <c r="Q526" s="13">
        <f t="shared" si="113"/>
        <v>697</v>
      </c>
      <c r="R526" s="116" t="s">
        <v>287</v>
      </c>
    </row>
    <row r="527" spans="1:18">
      <c r="A527" s="113">
        <v>22</v>
      </c>
      <c r="B527" s="114" t="s">
        <v>1664</v>
      </c>
      <c r="C527" s="114" t="s">
        <v>1537</v>
      </c>
      <c r="D527" s="114" t="s">
        <v>1754</v>
      </c>
      <c r="E527" s="114"/>
      <c r="F527" s="115" t="s">
        <v>1700</v>
      </c>
      <c r="G527" s="115" t="s">
        <v>980</v>
      </c>
      <c r="H527" s="114" t="s">
        <v>1755</v>
      </c>
      <c r="I527" s="114" t="s">
        <v>1756</v>
      </c>
      <c r="J527" s="114" t="s">
        <v>94</v>
      </c>
      <c r="K527" s="114">
        <v>10</v>
      </c>
      <c r="L527" s="13">
        <v>673</v>
      </c>
      <c r="M527" s="13">
        <v>0</v>
      </c>
      <c r="N527" s="13">
        <f t="shared" si="112"/>
        <v>673</v>
      </c>
      <c r="O527" s="13">
        <v>673</v>
      </c>
      <c r="P527" s="13">
        <v>0</v>
      </c>
      <c r="Q527" s="13">
        <f t="shared" si="113"/>
        <v>673</v>
      </c>
      <c r="R527" s="116" t="s">
        <v>287</v>
      </c>
    </row>
    <row r="528" spans="1:18">
      <c r="A528" s="113">
        <v>23</v>
      </c>
      <c r="B528" s="114" t="s">
        <v>1664</v>
      </c>
      <c r="C528" s="114" t="s">
        <v>1537</v>
      </c>
      <c r="D528" s="114" t="s">
        <v>1757</v>
      </c>
      <c r="E528" s="114"/>
      <c r="F528" s="115" t="s">
        <v>1675</v>
      </c>
      <c r="G528" s="115" t="s">
        <v>980</v>
      </c>
      <c r="H528" s="114" t="s">
        <v>1758</v>
      </c>
      <c r="I528" s="114" t="s">
        <v>1759</v>
      </c>
      <c r="J528" s="114" t="s">
        <v>94</v>
      </c>
      <c r="K528" s="114">
        <v>16</v>
      </c>
      <c r="L528" s="13">
        <v>0</v>
      </c>
      <c r="M528" s="13">
        <v>0</v>
      </c>
      <c r="N528" s="13">
        <f t="shared" si="112"/>
        <v>0</v>
      </c>
      <c r="O528" s="13">
        <v>0</v>
      </c>
      <c r="P528" s="13">
        <v>0</v>
      </c>
      <c r="Q528" s="13">
        <f t="shared" si="113"/>
        <v>0</v>
      </c>
      <c r="R528" s="116" t="s">
        <v>287</v>
      </c>
    </row>
    <row r="529" spans="1:18">
      <c r="A529" s="113">
        <v>24</v>
      </c>
      <c r="B529" s="114" t="s">
        <v>1664</v>
      </c>
      <c r="C529" s="114" t="s">
        <v>1537</v>
      </c>
      <c r="D529" s="114" t="s">
        <v>1760</v>
      </c>
      <c r="E529" s="114"/>
      <c r="F529" s="115" t="s">
        <v>1700</v>
      </c>
      <c r="G529" s="115" t="s">
        <v>980</v>
      </c>
      <c r="H529" s="114" t="s">
        <v>1761</v>
      </c>
      <c r="I529" s="114" t="s">
        <v>1762</v>
      </c>
      <c r="J529" s="114" t="s">
        <v>94</v>
      </c>
      <c r="K529" s="114">
        <v>12</v>
      </c>
      <c r="L529" s="13">
        <v>548</v>
      </c>
      <c r="M529" s="13">
        <v>0</v>
      </c>
      <c r="N529" s="13">
        <f t="shared" si="112"/>
        <v>548</v>
      </c>
      <c r="O529" s="13">
        <v>548</v>
      </c>
      <c r="P529" s="13">
        <v>0</v>
      </c>
      <c r="Q529" s="13">
        <f t="shared" si="113"/>
        <v>548</v>
      </c>
      <c r="R529" s="116" t="s">
        <v>287</v>
      </c>
    </row>
    <row r="530" spans="1:18">
      <c r="A530" s="113">
        <v>25</v>
      </c>
      <c r="B530" s="114" t="s">
        <v>1664</v>
      </c>
      <c r="C530" s="114" t="s">
        <v>1763</v>
      </c>
      <c r="D530" s="114" t="s">
        <v>1764</v>
      </c>
      <c r="E530" s="114"/>
      <c r="F530" s="115" t="s">
        <v>1675</v>
      </c>
      <c r="G530" s="114" t="s">
        <v>980</v>
      </c>
      <c r="H530" s="114" t="s">
        <v>1765</v>
      </c>
      <c r="I530" s="114" t="s">
        <v>1766</v>
      </c>
      <c r="J530" s="114" t="s">
        <v>94</v>
      </c>
      <c r="K530" s="114">
        <v>16</v>
      </c>
      <c r="L530" s="13">
        <v>0</v>
      </c>
      <c r="M530" s="13">
        <v>0</v>
      </c>
      <c r="N530" s="13">
        <f t="shared" si="112"/>
        <v>0</v>
      </c>
      <c r="O530" s="13">
        <v>0</v>
      </c>
      <c r="P530" s="13">
        <v>0</v>
      </c>
      <c r="Q530" s="13">
        <f t="shared" si="113"/>
        <v>0</v>
      </c>
      <c r="R530" s="116" t="s">
        <v>287</v>
      </c>
    </row>
    <row r="531" spans="1:18">
      <c r="A531" s="113">
        <v>26</v>
      </c>
      <c r="B531" s="114" t="s">
        <v>1664</v>
      </c>
      <c r="C531" s="114" t="s">
        <v>1767</v>
      </c>
      <c r="D531" s="114" t="s">
        <v>1768</v>
      </c>
      <c r="E531" s="114"/>
      <c r="F531" s="115" t="s">
        <v>1675</v>
      </c>
      <c r="G531" s="114" t="s">
        <v>980</v>
      </c>
      <c r="H531" s="114" t="s">
        <v>1769</v>
      </c>
      <c r="I531" s="114">
        <v>72063398</v>
      </c>
      <c r="J531" s="114" t="s">
        <v>94</v>
      </c>
      <c r="K531" s="114">
        <v>16</v>
      </c>
      <c r="L531" s="13">
        <v>0</v>
      </c>
      <c r="M531" s="13">
        <v>0</v>
      </c>
      <c r="N531" s="13">
        <f t="shared" si="112"/>
        <v>0</v>
      </c>
      <c r="O531" s="13">
        <v>0</v>
      </c>
      <c r="P531" s="13">
        <v>0</v>
      </c>
      <c r="Q531" s="13">
        <f t="shared" si="113"/>
        <v>0</v>
      </c>
      <c r="R531" s="116" t="s">
        <v>287</v>
      </c>
    </row>
    <row r="532" spans="1:18">
      <c r="A532" s="113">
        <v>27</v>
      </c>
      <c r="B532" s="114" t="s">
        <v>1664</v>
      </c>
      <c r="C532" s="114" t="s">
        <v>1770</v>
      </c>
      <c r="D532" s="114" t="s">
        <v>1771</v>
      </c>
      <c r="E532" s="114"/>
      <c r="F532" s="115" t="s">
        <v>1675</v>
      </c>
      <c r="G532" s="115" t="s">
        <v>980</v>
      </c>
      <c r="H532" s="114" t="s">
        <v>1772</v>
      </c>
      <c r="I532" s="114" t="s">
        <v>1773</v>
      </c>
      <c r="J532" s="114" t="s">
        <v>94</v>
      </c>
      <c r="K532" s="114">
        <v>10</v>
      </c>
      <c r="L532" s="13">
        <v>0</v>
      </c>
      <c r="M532" s="13">
        <v>0</v>
      </c>
      <c r="N532" s="13">
        <f t="shared" si="112"/>
        <v>0</v>
      </c>
      <c r="O532" s="13">
        <v>0</v>
      </c>
      <c r="P532" s="13">
        <v>0</v>
      </c>
      <c r="Q532" s="13">
        <f t="shared" si="113"/>
        <v>0</v>
      </c>
      <c r="R532" s="116" t="s">
        <v>287</v>
      </c>
    </row>
    <row r="533" spans="1:18">
      <c r="A533" s="113">
        <v>28</v>
      </c>
      <c r="B533" s="114" t="s">
        <v>1664</v>
      </c>
      <c r="C533" s="114" t="s">
        <v>1774</v>
      </c>
      <c r="D533" s="114" t="s">
        <v>1775</v>
      </c>
      <c r="E533" s="114"/>
      <c r="F533" s="115" t="s">
        <v>1675</v>
      </c>
      <c r="G533" s="114" t="s">
        <v>980</v>
      </c>
      <c r="H533" s="114" t="s">
        <v>1776</v>
      </c>
      <c r="I533" s="114">
        <v>72068295</v>
      </c>
      <c r="J533" s="114" t="s">
        <v>94</v>
      </c>
      <c r="K533" s="114">
        <v>16</v>
      </c>
      <c r="L533" s="13">
        <v>0</v>
      </c>
      <c r="M533" s="13">
        <v>0</v>
      </c>
      <c r="N533" s="13">
        <f t="shared" si="112"/>
        <v>0</v>
      </c>
      <c r="O533" s="13">
        <v>0</v>
      </c>
      <c r="P533" s="13">
        <v>0</v>
      </c>
      <c r="Q533" s="13">
        <f t="shared" si="113"/>
        <v>0</v>
      </c>
      <c r="R533" s="116" t="s">
        <v>287</v>
      </c>
    </row>
    <row r="534" spans="1:18">
      <c r="A534" s="113">
        <v>29</v>
      </c>
      <c r="B534" s="114" t="s">
        <v>1664</v>
      </c>
      <c r="C534" s="114" t="s">
        <v>1777</v>
      </c>
      <c r="D534" s="114" t="s">
        <v>1778</v>
      </c>
      <c r="E534" s="114"/>
      <c r="F534" s="115" t="s">
        <v>1675</v>
      </c>
      <c r="G534" s="115" t="s">
        <v>980</v>
      </c>
      <c r="H534" s="114" t="s">
        <v>1779</v>
      </c>
      <c r="I534" s="114">
        <v>72068298</v>
      </c>
      <c r="J534" s="114" t="s">
        <v>94</v>
      </c>
      <c r="K534" s="114">
        <v>16</v>
      </c>
      <c r="L534" s="13">
        <v>0</v>
      </c>
      <c r="M534" s="13">
        <v>0</v>
      </c>
      <c r="N534" s="13">
        <f t="shared" si="112"/>
        <v>0</v>
      </c>
      <c r="O534" s="13">
        <v>0</v>
      </c>
      <c r="P534" s="13">
        <v>0</v>
      </c>
      <c r="Q534" s="13">
        <f t="shared" si="113"/>
        <v>0</v>
      </c>
      <c r="R534" s="116" t="s">
        <v>287</v>
      </c>
    </row>
    <row r="535" spans="1:18">
      <c r="A535" s="113">
        <v>30</v>
      </c>
      <c r="B535" s="114" t="s">
        <v>1664</v>
      </c>
      <c r="C535" s="114" t="s">
        <v>1537</v>
      </c>
      <c r="D535" s="114" t="s">
        <v>1780</v>
      </c>
      <c r="E535" s="114"/>
      <c r="F535" s="115" t="s">
        <v>1745</v>
      </c>
      <c r="G535" s="114" t="s">
        <v>980</v>
      </c>
      <c r="H535" s="114" t="s">
        <v>1781</v>
      </c>
      <c r="I535" s="114" t="s">
        <v>1782</v>
      </c>
      <c r="J535" s="114" t="s">
        <v>94</v>
      </c>
      <c r="K535" s="114">
        <v>6.6</v>
      </c>
      <c r="L535" s="13">
        <v>441</v>
      </c>
      <c r="M535" s="13">
        <v>0</v>
      </c>
      <c r="N535" s="13">
        <f t="shared" si="112"/>
        <v>441</v>
      </c>
      <c r="O535" s="13">
        <v>441</v>
      </c>
      <c r="P535" s="13">
        <v>0</v>
      </c>
      <c r="Q535" s="13">
        <f t="shared" si="113"/>
        <v>441</v>
      </c>
      <c r="R535" s="116" t="s">
        <v>287</v>
      </c>
    </row>
    <row r="536" spans="1:18">
      <c r="A536" s="113">
        <v>31</v>
      </c>
      <c r="B536" s="114" t="s">
        <v>1664</v>
      </c>
      <c r="C536" s="114" t="s">
        <v>1537</v>
      </c>
      <c r="D536" s="114" t="s">
        <v>1783</v>
      </c>
      <c r="E536" s="114"/>
      <c r="F536" s="115" t="s">
        <v>1675</v>
      </c>
      <c r="G536" s="115" t="s">
        <v>980</v>
      </c>
      <c r="H536" s="114" t="s">
        <v>1784</v>
      </c>
      <c r="I536" s="114" t="s">
        <v>1785</v>
      </c>
      <c r="J536" s="114" t="s">
        <v>94</v>
      </c>
      <c r="K536" s="114">
        <v>10.5</v>
      </c>
      <c r="L536" s="13">
        <v>403</v>
      </c>
      <c r="M536" s="13">
        <v>0</v>
      </c>
      <c r="N536" s="13">
        <f t="shared" si="112"/>
        <v>403</v>
      </c>
      <c r="O536" s="13">
        <v>403</v>
      </c>
      <c r="P536" s="13">
        <v>0</v>
      </c>
      <c r="Q536" s="13">
        <f t="shared" si="113"/>
        <v>403</v>
      </c>
      <c r="R536" s="116" t="s">
        <v>287</v>
      </c>
    </row>
    <row r="537" spans="1:18">
      <c r="A537" s="113">
        <v>32</v>
      </c>
      <c r="B537" s="114" t="s">
        <v>1664</v>
      </c>
      <c r="C537" s="114" t="s">
        <v>1537</v>
      </c>
      <c r="D537" s="114" t="s">
        <v>1786</v>
      </c>
      <c r="E537" s="114"/>
      <c r="F537" s="115" t="s">
        <v>1745</v>
      </c>
      <c r="G537" s="114" t="s">
        <v>980</v>
      </c>
      <c r="H537" s="114" t="s">
        <v>1787</v>
      </c>
      <c r="I537" s="114" t="s">
        <v>1788</v>
      </c>
      <c r="J537" s="114" t="s">
        <v>94</v>
      </c>
      <c r="K537" s="114">
        <v>16</v>
      </c>
      <c r="L537" s="13">
        <v>401</v>
      </c>
      <c r="M537" s="13">
        <v>0</v>
      </c>
      <c r="N537" s="13">
        <f t="shared" si="112"/>
        <v>401</v>
      </c>
      <c r="O537" s="13">
        <v>401</v>
      </c>
      <c r="P537" s="13">
        <v>0</v>
      </c>
      <c r="Q537" s="13">
        <f t="shared" si="113"/>
        <v>401</v>
      </c>
      <c r="R537" s="116" t="s">
        <v>287</v>
      </c>
    </row>
    <row r="538" spans="1:18">
      <c r="A538" s="113">
        <v>33</v>
      </c>
      <c r="B538" s="114" t="s">
        <v>1664</v>
      </c>
      <c r="C538" s="114" t="s">
        <v>1537</v>
      </c>
      <c r="D538" s="114" t="s">
        <v>1789</v>
      </c>
      <c r="E538" s="114"/>
      <c r="F538" s="115" t="s">
        <v>979</v>
      </c>
      <c r="G538" s="114" t="s">
        <v>980</v>
      </c>
      <c r="H538" s="114" t="s">
        <v>1790</v>
      </c>
      <c r="I538" s="114" t="s">
        <v>1791</v>
      </c>
      <c r="J538" s="114" t="s">
        <v>94</v>
      </c>
      <c r="K538" s="114">
        <v>6.6</v>
      </c>
      <c r="L538" s="13">
        <v>390</v>
      </c>
      <c r="M538" s="13">
        <v>0</v>
      </c>
      <c r="N538" s="13">
        <f t="shared" si="112"/>
        <v>390</v>
      </c>
      <c r="O538" s="13">
        <v>390</v>
      </c>
      <c r="P538" s="13">
        <v>0</v>
      </c>
      <c r="Q538" s="13">
        <f t="shared" si="113"/>
        <v>390</v>
      </c>
      <c r="R538" s="116" t="s">
        <v>287</v>
      </c>
    </row>
    <row r="539" spans="1:18">
      <c r="A539" s="113">
        <v>34</v>
      </c>
      <c r="B539" s="114" t="s">
        <v>1664</v>
      </c>
      <c r="C539" s="114" t="s">
        <v>1537</v>
      </c>
      <c r="D539" s="114" t="s">
        <v>1792</v>
      </c>
      <c r="E539" s="114"/>
      <c r="F539" s="115" t="s">
        <v>1745</v>
      </c>
      <c r="G539" s="115" t="s">
        <v>980</v>
      </c>
      <c r="H539" s="114" t="s">
        <v>1793</v>
      </c>
      <c r="I539" s="114" t="s">
        <v>1794</v>
      </c>
      <c r="J539" s="114" t="s">
        <v>94</v>
      </c>
      <c r="K539" s="114">
        <v>4</v>
      </c>
      <c r="L539" s="13">
        <v>384</v>
      </c>
      <c r="M539" s="13">
        <v>0</v>
      </c>
      <c r="N539" s="13">
        <f t="shared" si="112"/>
        <v>384</v>
      </c>
      <c r="O539" s="13">
        <v>384</v>
      </c>
      <c r="P539" s="13">
        <v>0</v>
      </c>
      <c r="Q539" s="13">
        <f t="shared" si="113"/>
        <v>384</v>
      </c>
      <c r="R539" s="116" t="s">
        <v>287</v>
      </c>
    </row>
    <row r="540" spans="1:18">
      <c r="A540" s="113">
        <v>35</v>
      </c>
      <c r="B540" s="114" t="s">
        <v>1664</v>
      </c>
      <c r="C540" s="114" t="s">
        <v>1537</v>
      </c>
      <c r="D540" s="114" t="s">
        <v>1795</v>
      </c>
      <c r="E540" s="114"/>
      <c r="F540" s="115" t="s">
        <v>1675</v>
      </c>
      <c r="G540" s="115" t="s">
        <v>980</v>
      </c>
      <c r="H540" s="114" t="s">
        <v>1796</v>
      </c>
      <c r="I540" s="114" t="s">
        <v>1797</v>
      </c>
      <c r="J540" s="114" t="s">
        <v>94</v>
      </c>
      <c r="K540" s="114">
        <v>6</v>
      </c>
      <c r="L540" s="13">
        <v>366</v>
      </c>
      <c r="M540" s="13">
        <v>0</v>
      </c>
      <c r="N540" s="13">
        <f t="shared" si="112"/>
        <v>366</v>
      </c>
      <c r="O540" s="13">
        <v>366</v>
      </c>
      <c r="P540" s="13">
        <v>0</v>
      </c>
      <c r="Q540" s="13">
        <f t="shared" si="113"/>
        <v>366</v>
      </c>
      <c r="R540" s="116" t="s">
        <v>287</v>
      </c>
    </row>
    <row r="541" spans="1:18">
      <c r="A541" s="113">
        <v>36</v>
      </c>
      <c r="B541" s="114" t="s">
        <v>1664</v>
      </c>
      <c r="C541" s="114" t="s">
        <v>1537</v>
      </c>
      <c r="D541" s="114" t="s">
        <v>1798</v>
      </c>
      <c r="E541" s="114"/>
      <c r="F541" s="115" t="s">
        <v>1667</v>
      </c>
      <c r="G541" s="115" t="s">
        <v>980</v>
      </c>
      <c r="H541" s="114" t="s">
        <v>1799</v>
      </c>
      <c r="I541" s="114" t="s">
        <v>1800</v>
      </c>
      <c r="J541" s="114" t="s">
        <v>94</v>
      </c>
      <c r="K541" s="114">
        <v>6.9</v>
      </c>
      <c r="L541" s="13">
        <v>354</v>
      </c>
      <c r="M541" s="13">
        <v>0</v>
      </c>
      <c r="N541" s="13">
        <f t="shared" si="112"/>
        <v>354</v>
      </c>
      <c r="O541" s="13">
        <v>354</v>
      </c>
      <c r="P541" s="13">
        <v>0</v>
      </c>
      <c r="Q541" s="13">
        <f t="shared" si="113"/>
        <v>354</v>
      </c>
      <c r="R541" s="116" t="s">
        <v>287</v>
      </c>
    </row>
    <row r="542" spans="1:18">
      <c r="A542" s="113">
        <v>37</v>
      </c>
      <c r="B542" s="114" t="s">
        <v>1664</v>
      </c>
      <c r="C542" s="114" t="s">
        <v>1537</v>
      </c>
      <c r="D542" s="114" t="s">
        <v>1801</v>
      </c>
      <c r="E542" s="114"/>
      <c r="F542" s="115" t="s">
        <v>1720</v>
      </c>
      <c r="G542" s="114" t="s">
        <v>980</v>
      </c>
      <c r="H542" s="114" t="s">
        <v>1802</v>
      </c>
      <c r="I542" s="114" t="s">
        <v>1803</v>
      </c>
      <c r="J542" s="114" t="s">
        <v>94</v>
      </c>
      <c r="K542" s="114">
        <v>12</v>
      </c>
      <c r="L542" s="13">
        <v>233</v>
      </c>
      <c r="M542" s="13">
        <v>0</v>
      </c>
      <c r="N542" s="13">
        <f t="shared" si="112"/>
        <v>233</v>
      </c>
      <c r="O542" s="13">
        <v>233</v>
      </c>
      <c r="P542" s="13">
        <v>0</v>
      </c>
      <c r="Q542" s="13">
        <f t="shared" si="113"/>
        <v>233</v>
      </c>
      <c r="R542" s="116" t="s">
        <v>287</v>
      </c>
    </row>
    <row r="543" spans="1:18">
      <c r="A543" s="113">
        <v>38</v>
      </c>
      <c r="B543" s="114" t="s">
        <v>1664</v>
      </c>
      <c r="C543" s="114" t="s">
        <v>1537</v>
      </c>
      <c r="D543" s="114" t="s">
        <v>1804</v>
      </c>
      <c r="E543" s="114"/>
      <c r="F543" s="115" t="s">
        <v>979</v>
      </c>
      <c r="G543" s="114" t="s">
        <v>980</v>
      </c>
      <c r="H543" s="114" t="s">
        <v>1805</v>
      </c>
      <c r="I543" s="114" t="s">
        <v>1806</v>
      </c>
      <c r="J543" s="114" t="s">
        <v>94</v>
      </c>
      <c r="K543" s="114">
        <v>12</v>
      </c>
      <c r="L543" s="13">
        <v>222</v>
      </c>
      <c r="M543" s="13">
        <v>578</v>
      </c>
      <c r="N543" s="13">
        <f t="shared" si="112"/>
        <v>800</v>
      </c>
      <c r="O543" s="13">
        <v>222</v>
      </c>
      <c r="P543" s="13">
        <v>578</v>
      </c>
      <c r="Q543" s="13">
        <f t="shared" si="113"/>
        <v>800</v>
      </c>
      <c r="R543" s="116" t="s">
        <v>287</v>
      </c>
    </row>
    <row r="544" spans="1:18">
      <c r="A544" s="113">
        <v>39</v>
      </c>
      <c r="B544" s="114" t="s">
        <v>1664</v>
      </c>
      <c r="C544" s="114" t="s">
        <v>1807</v>
      </c>
      <c r="D544" s="114" t="s">
        <v>1808</v>
      </c>
      <c r="E544" s="114"/>
      <c r="F544" s="115" t="s">
        <v>1675</v>
      </c>
      <c r="G544" s="115" t="s">
        <v>980</v>
      </c>
      <c r="H544" s="114" t="s">
        <v>1809</v>
      </c>
      <c r="I544" s="114" t="s">
        <v>1810</v>
      </c>
      <c r="J544" s="114" t="s">
        <v>94</v>
      </c>
      <c r="K544" s="114">
        <v>10</v>
      </c>
      <c r="L544" s="13">
        <v>0</v>
      </c>
      <c r="M544" s="13">
        <v>0</v>
      </c>
      <c r="N544" s="13">
        <f t="shared" si="112"/>
        <v>0</v>
      </c>
      <c r="O544" s="13">
        <v>0</v>
      </c>
      <c r="P544" s="13">
        <v>0</v>
      </c>
      <c r="Q544" s="13">
        <f t="shared" si="113"/>
        <v>0</v>
      </c>
      <c r="R544" s="116" t="s">
        <v>287</v>
      </c>
    </row>
    <row r="545" spans="1:18">
      <c r="A545" s="113">
        <v>40</v>
      </c>
      <c r="B545" s="114" t="s">
        <v>1664</v>
      </c>
      <c r="C545" s="114" t="s">
        <v>1537</v>
      </c>
      <c r="D545" s="114" t="s">
        <v>1732</v>
      </c>
      <c r="E545" s="114"/>
      <c r="F545" s="115" t="s">
        <v>1700</v>
      </c>
      <c r="G545" s="114" t="s">
        <v>980</v>
      </c>
      <c r="H545" s="114" t="s">
        <v>1811</v>
      </c>
      <c r="I545" s="114" t="s">
        <v>1812</v>
      </c>
      <c r="J545" s="114" t="s">
        <v>94</v>
      </c>
      <c r="K545" s="114">
        <v>12</v>
      </c>
      <c r="L545" s="13">
        <v>189</v>
      </c>
      <c r="M545" s="13">
        <v>0</v>
      </c>
      <c r="N545" s="13">
        <f t="shared" si="112"/>
        <v>189</v>
      </c>
      <c r="O545" s="13">
        <v>189</v>
      </c>
      <c r="P545" s="13">
        <v>0</v>
      </c>
      <c r="Q545" s="13">
        <f t="shared" si="113"/>
        <v>189</v>
      </c>
      <c r="R545" s="116" t="s">
        <v>287</v>
      </c>
    </row>
    <row r="546" spans="1:18">
      <c r="A546" s="113">
        <v>41</v>
      </c>
      <c r="B546" s="114" t="s">
        <v>1664</v>
      </c>
      <c r="C546" s="114" t="s">
        <v>1537</v>
      </c>
      <c r="D546" s="114" t="s">
        <v>1813</v>
      </c>
      <c r="E546" s="114"/>
      <c r="F546" s="115" t="s">
        <v>1745</v>
      </c>
      <c r="G546" s="115" t="s">
        <v>980</v>
      </c>
      <c r="H546" s="114" t="s">
        <v>1814</v>
      </c>
      <c r="I546" s="114" t="s">
        <v>1815</v>
      </c>
      <c r="J546" s="114" t="s">
        <v>94</v>
      </c>
      <c r="K546" s="114">
        <v>6.6</v>
      </c>
      <c r="L546" s="13">
        <v>184</v>
      </c>
      <c r="M546" s="13">
        <v>0</v>
      </c>
      <c r="N546" s="13">
        <f t="shared" si="112"/>
        <v>184</v>
      </c>
      <c r="O546" s="13">
        <v>184</v>
      </c>
      <c r="P546" s="13">
        <v>0</v>
      </c>
      <c r="Q546" s="13">
        <f t="shared" si="113"/>
        <v>184</v>
      </c>
      <c r="R546" s="116" t="s">
        <v>287</v>
      </c>
    </row>
    <row r="547" spans="1:18">
      <c r="A547" s="113">
        <v>42</v>
      </c>
      <c r="B547" s="114" t="s">
        <v>1664</v>
      </c>
      <c r="C547" s="114" t="s">
        <v>1537</v>
      </c>
      <c r="D547" s="114" t="s">
        <v>1816</v>
      </c>
      <c r="E547" s="114"/>
      <c r="F547" s="115" t="s">
        <v>1675</v>
      </c>
      <c r="G547" s="114" t="s">
        <v>980</v>
      </c>
      <c r="H547" s="114" t="s">
        <v>1817</v>
      </c>
      <c r="I547" s="114" t="s">
        <v>1818</v>
      </c>
      <c r="J547" s="114" t="s">
        <v>94</v>
      </c>
      <c r="K547" s="114">
        <v>16</v>
      </c>
      <c r="L547" s="13">
        <v>0</v>
      </c>
      <c r="M547" s="13">
        <v>0</v>
      </c>
      <c r="N547" s="13">
        <f t="shared" si="112"/>
        <v>0</v>
      </c>
      <c r="O547" s="13">
        <v>0</v>
      </c>
      <c r="P547" s="13">
        <v>0</v>
      </c>
      <c r="Q547" s="13">
        <f t="shared" si="113"/>
        <v>0</v>
      </c>
      <c r="R547" s="116" t="s">
        <v>287</v>
      </c>
    </row>
    <row r="548" spans="1:18">
      <c r="A548" s="113">
        <v>43</v>
      </c>
      <c r="B548" s="114" t="s">
        <v>1664</v>
      </c>
      <c r="C548" s="114" t="s">
        <v>1537</v>
      </c>
      <c r="D548" s="114" t="s">
        <v>1819</v>
      </c>
      <c r="E548" s="114"/>
      <c r="F548" s="115" t="s">
        <v>1667</v>
      </c>
      <c r="G548" s="115" t="s">
        <v>980</v>
      </c>
      <c r="H548" s="114" t="s">
        <v>1820</v>
      </c>
      <c r="I548" s="114" t="s">
        <v>1821</v>
      </c>
      <c r="J548" s="114" t="s">
        <v>94</v>
      </c>
      <c r="K548" s="114">
        <v>10.5</v>
      </c>
      <c r="L548" s="13">
        <v>162</v>
      </c>
      <c r="M548" s="13">
        <v>0</v>
      </c>
      <c r="N548" s="13">
        <f t="shared" si="112"/>
        <v>162</v>
      </c>
      <c r="O548" s="13">
        <v>162</v>
      </c>
      <c r="P548" s="13">
        <v>0</v>
      </c>
      <c r="Q548" s="13">
        <f t="shared" si="113"/>
        <v>162</v>
      </c>
      <c r="R548" s="116" t="s">
        <v>287</v>
      </c>
    </row>
    <row r="549" spans="1:18">
      <c r="A549" s="113">
        <v>44</v>
      </c>
      <c r="B549" s="114" t="s">
        <v>1664</v>
      </c>
      <c r="C549" s="114" t="s">
        <v>1537</v>
      </c>
      <c r="D549" s="114" t="s">
        <v>1822</v>
      </c>
      <c r="E549" s="114"/>
      <c r="F549" s="115" t="s">
        <v>1700</v>
      </c>
      <c r="G549" s="114" t="s">
        <v>980</v>
      </c>
      <c r="H549" s="114" t="s">
        <v>1823</v>
      </c>
      <c r="I549" s="114" t="s">
        <v>1824</v>
      </c>
      <c r="J549" s="114" t="s">
        <v>94</v>
      </c>
      <c r="K549" s="114">
        <v>12</v>
      </c>
      <c r="L549" s="13">
        <v>111</v>
      </c>
      <c r="M549" s="13">
        <v>0</v>
      </c>
      <c r="N549" s="13">
        <f t="shared" si="112"/>
        <v>111</v>
      </c>
      <c r="O549" s="13">
        <v>111</v>
      </c>
      <c r="P549" s="13">
        <v>0</v>
      </c>
      <c r="Q549" s="13">
        <f t="shared" si="113"/>
        <v>111</v>
      </c>
      <c r="R549" s="116" t="s">
        <v>287</v>
      </c>
    </row>
    <row r="550" spans="1:18">
      <c r="A550" s="113">
        <v>45</v>
      </c>
      <c r="B550" s="114" t="s">
        <v>1664</v>
      </c>
      <c r="C550" s="114" t="s">
        <v>1537</v>
      </c>
      <c r="D550" s="114" t="s">
        <v>1825</v>
      </c>
      <c r="E550" s="114"/>
      <c r="F550" s="115" t="s">
        <v>979</v>
      </c>
      <c r="G550" s="114" t="s">
        <v>980</v>
      </c>
      <c r="H550" s="114" t="s">
        <v>1826</v>
      </c>
      <c r="I550" s="114" t="s">
        <v>1827</v>
      </c>
      <c r="J550" s="114" t="s">
        <v>94</v>
      </c>
      <c r="K550" s="114">
        <v>12</v>
      </c>
      <c r="L550" s="13">
        <v>107</v>
      </c>
      <c r="M550" s="13">
        <v>0</v>
      </c>
      <c r="N550" s="13">
        <f t="shared" si="112"/>
        <v>107</v>
      </c>
      <c r="O550" s="13">
        <v>107</v>
      </c>
      <c r="P550" s="13">
        <v>0</v>
      </c>
      <c r="Q550" s="13">
        <f t="shared" si="113"/>
        <v>107</v>
      </c>
      <c r="R550" s="116" t="s">
        <v>287</v>
      </c>
    </row>
    <row r="551" spans="1:18">
      <c r="A551" s="113">
        <v>46</v>
      </c>
      <c r="B551" s="114" t="s">
        <v>1664</v>
      </c>
      <c r="C551" s="114" t="s">
        <v>1537</v>
      </c>
      <c r="D551" s="114" t="s">
        <v>1828</v>
      </c>
      <c r="E551" s="114"/>
      <c r="F551" s="115" t="s">
        <v>1700</v>
      </c>
      <c r="G551" s="115" t="s">
        <v>980</v>
      </c>
      <c r="H551" s="114" t="s">
        <v>1829</v>
      </c>
      <c r="I551" s="114" t="s">
        <v>1830</v>
      </c>
      <c r="J551" s="114" t="s">
        <v>94</v>
      </c>
      <c r="K551" s="114">
        <v>10</v>
      </c>
      <c r="L551" s="13">
        <v>100</v>
      </c>
      <c r="M551" s="13">
        <v>0</v>
      </c>
      <c r="N551" s="13">
        <f t="shared" si="112"/>
        <v>100</v>
      </c>
      <c r="O551" s="13">
        <v>100</v>
      </c>
      <c r="P551" s="13">
        <v>0</v>
      </c>
      <c r="Q551" s="13">
        <f t="shared" si="113"/>
        <v>100</v>
      </c>
      <c r="R551" s="116" t="s">
        <v>287</v>
      </c>
    </row>
    <row r="552" spans="1:18">
      <c r="A552" s="113">
        <v>47</v>
      </c>
      <c r="B552" s="114" t="s">
        <v>1664</v>
      </c>
      <c r="C552" s="114" t="s">
        <v>1537</v>
      </c>
      <c r="D552" s="114" t="s">
        <v>1831</v>
      </c>
      <c r="E552" s="114"/>
      <c r="F552" s="115" t="s">
        <v>1700</v>
      </c>
      <c r="G552" s="115" t="s">
        <v>980</v>
      </c>
      <c r="H552" s="114" t="s">
        <v>1832</v>
      </c>
      <c r="I552" s="114" t="s">
        <v>1833</v>
      </c>
      <c r="J552" s="114" t="s">
        <v>94</v>
      </c>
      <c r="K552" s="114">
        <v>10</v>
      </c>
      <c r="L552" s="13">
        <v>63</v>
      </c>
      <c r="M552" s="13">
        <v>0</v>
      </c>
      <c r="N552" s="13">
        <f t="shared" si="112"/>
        <v>63</v>
      </c>
      <c r="O552" s="13">
        <v>63</v>
      </c>
      <c r="P552" s="13">
        <v>0</v>
      </c>
      <c r="Q552" s="13">
        <f t="shared" si="113"/>
        <v>63</v>
      </c>
      <c r="R552" s="116" t="s">
        <v>287</v>
      </c>
    </row>
    <row r="553" spans="1:18">
      <c r="A553" s="113">
        <v>48</v>
      </c>
      <c r="B553" s="114" t="s">
        <v>1664</v>
      </c>
      <c r="C553" s="114" t="s">
        <v>1537</v>
      </c>
      <c r="D553" s="114" t="s">
        <v>1834</v>
      </c>
      <c r="E553" s="114"/>
      <c r="F553" s="115" t="s">
        <v>1745</v>
      </c>
      <c r="G553" s="115" t="s">
        <v>980</v>
      </c>
      <c r="H553" s="114" t="s">
        <v>1835</v>
      </c>
      <c r="I553" s="114" t="s">
        <v>1836</v>
      </c>
      <c r="J553" s="114" t="s">
        <v>69</v>
      </c>
      <c r="K553" s="114">
        <v>6</v>
      </c>
      <c r="L553" s="13">
        <v>403</v>
      </c>
      <c r="M553" s="13">
        <v>882</v>
      </c>
      <c r="N553" s="13">
        <f t="shared" si="112"/>
        <v>1285</v>
      </c>
      <c r="O553" s="13">
        <v>403</v>
      </c>
      <c r="P553" s="13">
        <v>882</v>
      </c>
      <c r="Q553" s="13">
        <f t="shared" si="113"/>
        <v>1285</v>
      </c>
      <c r="R553" s="116" t="s">
        <v>287</v>
      </c>
    </row>
    <row r="554" spans="1:18">
      <c r="A554" s="113">
        <v>49</v>
      </c>
      <c r="B554" s="114" t="s">
        <v>1664</v>
      </c>
      <c r="C554" s="114" t="s">
        <v>1537</v>
      </c>
      <c r="D554" s="114" t="s">
        <v>1837</v>
      </c>
      <c r="E554" s="114"/>
      <c r="F554" s="115" t="s">
        <v>979</v>
      </c>
      <c r="G554" s="114" t="s">
        <v>980</v>
      </c>
      <c r="H554" s="114" t="s">
        <v>1838</v>
      </c>
      <c r="I554" s="114" t="s">
        <v>1839</v>
      </c>
      <c r="J554" s="114" t="s">
        <v>712</v>
      </c>
      <c r="K554" s="114">
        <v>17.3</v>
      </c>
      <c r="L554" s="13">
        <v>686</v>
      </c>
      <c r="M554" s="13">
        <v>450</v>
      </c>
      <c r="N554" s="13">
        <f t="shared" si="112"/>
        <v>1136</v>
      </c>
      <c r="O554" s="13">
        <v>686</v>
      </c>
      <c r="P554" s="13">
        <v>450</v>
      </c>
      <c r="Q554" s="13">
        <f t="shared" si="113"/>
        <v>1136</v>
      </c>
      <c r="R554" s="116" t="s">
        <v>287</v>
      </c>
    </row>
    <row r="555" spans="1:18">
      <c r="A555" s="113">
        <v>50</v>
      </c>
      <c r="B555" s="114" t="s">
        <v>1664</v>
      </c>
      <c r="C555" s="114" t="s">
        <v>1840</v>
      </c>
      <c r="D555" s="114" t="s">
        <v>1841</v>
      </c>
      <c r="E555" s="114"/>
      <c r="F555" s="115" t="s">
        <v>1667</v>
      </c>
      <c r="G555" s="114" t="s">
        <v>980</v>
      </c>
      <c r="H555" s="114" t="s">
        <v>1842</v>
      </c>
      <c r="I555" s="114">
        <v>95647385</v>
      </c>
      <c r="J555" s="114" t="s">
        <v>134</v>
      </c>
      <c r="K555" s="114">
        <v>40</v>
      </c>
      <c r="L555" s="13">
        <v>61437</v>
      </c>
      <c r="M555" s="13">
        <v>0</v>
      </c>
      <c r="N555" s="13">
        <f t="shared" si="112"/>
        <v>61437</v>
      </c>
      <c r="O555" s="13">
        <v>61437</v>
      </c>
      <c r="P555" s="13">
        <v>0</v>
      </c>
      <c r="Q555" s="13">
        <f t="shared" si="113"/>
        <v>61437</v>
      </c>
      <c r="R555" s="116" t="s">
        <v>287</v>
      </c>
    </row>
    <row r="556" spans="1:18">
      <c r="A556" s="113">
        <v>51</v>
      </c>
      <c r="B556" s="114" t="s">
        <v>1664</v>
      </c>
      <c r="C556" s="114" t="s">
        <v>1843</v>
      </c>
      <c r="D556" s="114" t="s">
        <v>1707</v>
      </c>
      <c r="E556" s="114"/>
      <c r="F556" s="115" t="s">
        <v>979</v>
      </c>
      <c r="G556" s="115" t="s">
        <v>980</v>
      </c>
      <c r="H556" s="114" t="s">
        <v>1844</v>
      </c>
      <c r="I556" s="114">
        <v>96461141</v>
      </c>
      <c r="J556" s="114" t="s">
        <v>134</v>
      </c>
      <c r="K556" s="114">
        <v>80</v>
      </c>
      <c r="L556" s="13">
        <v>52604</v>
      </c>
      <c r="M556" s="13">
        <v>0</v>
      </c>
      <c r="N556" s="13">
        <f t="shared" si="112"/>
        <v>52604</v>
      </c>
      <c r="O556" s="13">
        <v>52604</v>
      </c>
      <c r="P556" s="13">
        <v>0</v>
      </c>
      <c r="Q556" s="13">
        <f t="shared" si="113"/>
        <v>52604</v>
      </c>
      <c r="R556" s="116" t="s">
        <v>287</v>
      </c>
    </row>
    <row r="557" spans="1:18">
      <c r="A557" s="113">
        <v>52</v>
      </c>
      <c r="B557" s="114" t="s">
        <v>1664</v>
      </c>
      <c r="C557" s="114" t="s">
        <v>1845</v>
      </c>
      <c r="D557" s="114" t="s">
        <v>1846</v>
      </c>
      <c r="E557" s="114"/>
      <c r="F557" s="115" t="s">
        <v>1700</v>
      </c>
      <c r="G557" s="114" t="s">
        <v>980</v>
      </c>
      <c r="H557" s="114" t="s">
        <v>1847</v>
      </c>
      <c r="I557" s="114">
        <v>95215555</v>
      </c>
      <c r="J557" s="114" t="s">
        <v>134</v>
      </c>
      <c r="K557" s="114">
        <v>50</v>
      </c>
      <c r="L557" s="13">
        <v>24252</v>
      </c>
      <c r="M557" s="13">
        <v>0</v>
      </c>
      <c r="N557" s="13">
        <f t="shared" si="112"/>
        <v>24252</v>
      </c>
      <c r="O557" s="13">
        <v>24252</v>
      </c>
      <c r="P557" s="13">
        <v>0</v>
      </c>
      <c r="Q557" s="13">
        <f t="shared" si="113"/>
        <v>24252</v>
      </c>
      <c r="R557" s="116" t="s">
        <v>287</v>
      </c>
    </row>
    <row r="558" spans="1:18">
      <c r="A558" s="113">
        <v>53</v>
      </c>
      <c r="B558" s="114" t="s">
        <v>1664</v>
      </c>
      <c r="C558" s="114" t="s">
        <v>1848</v>
      </c>
      <c r="D558" s="114" t="s">
        <v>1849</v>
      </c>
      <c r="E558" s="114"/>
      <c r="F558" s="115" t="s">
        <v>1700</v>
      </c>
      <c r="G558" s="114" t="s">
        <v>980</v>
      </c>
      <c r="H558" s="114" t="s">
        <v>1850</v>
      </c>
      <c r="I558" s="114">
        <v>95215570</v>
      </c>
      <c r="J558" s="114" t="s">
        <v>134</v>
      </c>
      <c r="K558" s="114">
        <v>25</v>
      </c>
      <c r="L558" s="13">
        <v>2074</v>
      </c>
      <c r="M558" s="13">
        <v>0</v>
      </c>
      <c r="N558" s="13">
        <f t="shared" si="112"/>
        <v>2074</v>
      </c>
      <c r="O558" s="13">
        <v>2074</v>
      </c>
      <c r="P558" s="13">
        <v>0</v>
      </c>
      <c r="Q558" s="13">
        <f t="shared" si="113"/>
        <v>2074</v>
      </c>
      <c r="R558" s="116" t="s">
        <v>287</v>
      </c>
    </row>
    <row r="559" spans="1:18">
      <c r="A559" s="242"/>
      <c r="B559" s="243"/>
      <c r="C559" s="243"/>
      <c r="D559" s="243"/>
      <c r="E559" s="243"/>
      <c r="F559" s="243"/>
      <c r="G559" s="243"/>
      <c r="H559" s="243"/>
      <c r="I559" s="243"/>
      <c r="J559" s="243"/>
      <c r="K559" s="244"/>
      <c r="L559" s="117">
        <f>SUM(L506:L558)</f>
        <v>266519</v>
      </c>
      <c r="M559" s="117">
        <f t="shared" ref="M559:Q559" si="114">SUM(M506:M558)</f>
        <v>1910</v>
      </c>
      <c r="N559" s="117">
        <f t="shared" si="114"/>
        <v>268429</v>
      </c>
      <c r="O559" s="117">
        <f t="shared" si="114"/>
        <v>266519</v>
      </c>
      <c r="P559" s="117">
        <f t="shared" si="114"/>
        <v>1910</v>
      </c>
      <c r="Q559" s="117">
        <f t="shared" si="114"/>
        <v>268429</v>
      </c>
    </row>
    <row r="560" spans="1:18" s="107" customFormat="1" ht="36" customHeight="1">
      <c r="A560" s="206"/>
      <c r="B560" s="205"/>
      <c r="C560" s="205"/>
      <c r="D560" s="205"/>
      <c r="E560" s="205"/>
      <c r="F560" s="205"/>
      <c r="G560" s="205"/>
      <c r="H560" s="205"/>
      <c r="I560" s="205"/>
      <c r="J560" s="205"/>
      <c r="K560" s="205"/>
      <c r="L560" s="205"/>
      <c r="M560" s="120"/>
      <c r="N560" s="120"/>
      <c r="O560" s="120"/>
      <c r="P560" s="120"/>
      <c r="Q560" s="120"/>
    </row>
    <row r="561" spans="1:18" ht="32.1" customHeight="1">
      <c r="A561" s="108" t="s">
        <v>999</v>
      </c>
      <c r="B561" s="228" t="s">
        <v>1119</v>
      </c>
      <c r="C561" s="229"/>
      <c r="D561" s="229"/>
      <c r="E561" s="229"/>
      <c r="F561" s="229"/>
      <c r="G561" s="229"/>
      <c r="H561" s="229"/>
      <c r="I561" s="229"/>
      <c r="J561" s="229"/>
      <c r="K561" s="230"/>
      <c r="L561" s="232" t="s">
        <v>42</v>
      </c>
      <c r="M561" s="232"/>
      <c r="N561" s="232"/>
      <c r="O561" s="232" t="s">
        <v>44</v>
      </c>
      <c r="P561" s="232"/>
      <c r="Q561" s="232"/>
      <c r="R561" s="226" t="s">
        <v>31</v>
      </c>
    </row>
    <row r="562" spans="1:18" ht="42" customHeight="1">
      <c r="A562" s="109" t="s">
        <v>8</v>
      </c>
      <c r="B562" s="110" t="s">
        <v>0</v>
      </c>
      <c r="C562" s="110" t="s">
        <v>5</v>
      </c>
      <c r="D562" s="111" t="s">
        <v>6</v>
      </c>
      <c r="E562" s="111" t="s">
        <v>7</v>
      </c>
      <c r="F562" s="111" t="s">
        <v>9</v>
      </c>
      <c r="G562" s="111" t="s">
        <v>10</v>
      </c>
      <c r="H562" s="111" t="s">
        <v>40</v>
      </c>
      <c r="I562" s="111" t="s">
        <v>11</v>
      </c>
      <c r="J562" s="111" t="s">
        <v>12</v>
      </c>
      <c r="K562" s="109" t="s">
        <v>13</v>
      </c>
      <c r="L562" s="112" t="s">
        <v>14</v>
      </c>
      <c r="M562" s="109" t="s">
        <v>15</v>
      </c>
      <c r="N562" s="109" t="s">
        <v>4</v>
      </c>
      <c r="O562" s="112" t="s">
        <v>14</v>
      </c>
      <c r="P562" s="109" t="s">
        <v>15</v>
      </c>
      <c r="Q562" s="109" t="s">
        <v>4</v>
      </c>
      <c r="R562" s="227"/>
    </row>
    <row r="563" spans="1:18">
      <c r="A563" s="113">
        <v>1</v>
      </c>
      <c r="B563" s="114" t="s">
        <v>1119</v>
      </c>
      <c r="C563" s="114" t="s">
        <v>2066</v>
      </c>
      <c r="D563" s="114" t="s">
        <v>1882</v>
      </c>
      <c r="E563" s="114" t="s">
        <v>646</v>
      </c>
      <c r="F563" s="115" t="s">
        <v>1853</v>
      </c>
      <c r="G563" s="115" t="s">
        <v>1854</v>
      </c>
      <c r="H563" s="114" t="s">
        <v>2067</v>
      </c>
      <c r="I563" s="114" t="s">
        <v>2068</v>
      </c>
      <c r="J563" s="114" t="s">
        <v>94</v>
      </c>
      <c r="K563" s="114">
        <v>20</v>
      </c>
      <c r="L563" s="13">
        <v>3197</v>
      </c>
      <c r="M563" s="13">
        <v>0</v>
      </c>
      <c r="N563" s="13">
        <f>L563+M563</f>
        <v>3197</v>
      </c>
      <c r="O563" s="13">
        <v>3197</v>
      </c>
      <c r="P563" s="13">
        <v>0</v>
      </c>
      <c r="Q563" s="13">
        <f>O563+P563</f>
        <v>3197</v>
      </c>
      <c r="R563" s="116" t="s">
        <v>217</v>
      </c>
    </row>
    <row r="564" spans="1:18">
      <c r="A564" s="113">
        <v>2</v>
      </c>
      <c r="B564" s="114" t="s">
        <v>1119</v>
      </c>
      <c r="C564" s="114" t="s">
        <v>2066</v>
      </c>
      <c r="D564" s="114" t="s">
        <v>1882</v>
      </c>
      <c r="E564" s="114" t="s">
        <v>646</v>
      </c>
      <c r="F564" s="115" t="s">
        <v>1853</v>
      </c>
      <c r="G564" s="115" t="s">
        <v>1854</v>
      </c>
      <c r="H564" s="114" t="s">
        <v>2069</v>
      </c>
      <c r="I564" s="114">
        <v>70850960</v>
      </c>
      <c r="J564" s="114" t="s">
        <v>94</v>
      </c>
      <c r="K564" s="114">
        <v>6</v>
      </c>
      <c r="L564" s="13">
        <v>1973</v>
      </c>
      <c r="M564" s="13">
        <v>0</v>
      </c>
      <c r="N564" s="13">
        <f t="shared" ref="N564:N586" si="115">L564+M564</f>
        <v>1973</v>
      </c>
      <c r="O564" s="13">
        <v>1973</v>
      </c>
      <c r="P564" s="13">
        <v>0</v>
      </c>
      <c r="Q564" s="13">
        <f t="shared" ref="Q564:Q586" si="116">O564+P564</f>
        <v>1973</v>
      </c>
      <c r="R564" s="116" t="s">
        <v>217</v>
      </c>
    </row>
    <row r="565" spans="1:18">
      <c r="A565" s="113">
        <v>3</v>
      </c>
      <c r="B565" s="114" t="s">
        <v>1119</v>
      </c>
      <c r="C565" s="114" t="s">
        <v>2066</v>
      </c>
      <c r="D565" s="114" t="s">
        <v>1939</v>
      </c>
      <c r="E565" s="114" t="s">
        <v>24</v>
      </c>
      <c r="F565" s="115" t="s">
        <v>1853</v>
      </c>
      <c r="G565" s="114" t="s">
        <v>1854</v>
      </c>
      <c r="H565" s="114" t="s">
        <v>2070</v>
      </c>
      <c r="I565" s="114">
        <v>8236470</v>
      </c>
      <c r="J565" s="114" t="s">
        <v>94</v>
      </c>
      <c r="K565" s="114">
        <v>6</v>
      </c>
      <c r="L565" s="13">
        <v>4984</v>
      </c>
      <c r="M565" s="13">
        <v>0</v>
      </c>
      <c r="N565" s="13">
        <f t="shared" si="115"/>
        <v>4984</v>
      </c>
      <c r="O565" s="13">
        <v>4984</v>
      </c>
      <c r="P565" s="13">
        <v>0</v>
      </c>
      <c r="Q565" s="13">
        <f t="shared" si="116"/>
        <v>4984</v>
      </c>
      <c r="R565" s="116" t="s">
        <v>217</v>
      </c>
    </row>
    <row r="566" spans="1:18">
      <c r="A566" s="113">
        <v>4</v>
      </c>
      <c r="B566" s="114" t="s">
        <v>1119</v>
      </c>
      <c r="C566" s="114" t="s">
        <v>2066</v>
      </c>
      <c r="D566" s="114" t="s">
        <v>1882</v>
      </c>
      <c r="E566" s="114" t="s">
        <v>646</v>
      </c>
      <c r="F566" s="115" t="s">
        <v>1853</v>
      </c>
      <c r="G566" s="114" t="s">
        <v>1854</v>
      </c>
      <c r="H566" s="114" t="s">
        <v>2071</v>
      </c>
      <c r="I566" s="114" t="s">
        <v>2072</v>
      </c>
      <c r="J566" s="114" t="s">
        <v>94</v>
      </c>
      <c r="K566" s="114">
        <v>20</v>
      </c>
      <c r="L566" s="13">
        <v>5501</v>
      </c>
      <c r="M566" s="13">
        <v>0</v>
      </c>
      <c r="N566" s="13">
        <f t="shared" si="115"/>
        <v>5501</v>
      </c>
      <c r="O566" s="13">
        <v>5501</v>
      </c>
      <c r="P566" s="13">
        <v>0</v>
      </c>
      <c r="Q566" s="13">
        <f t="shared" si="116"/>
        <v>5501</v>
      </c>
      <c r="R566" s="116" t="s">
        <v>217</v>
      </c>
    </row>
    <row r="567" spans="1:18">
      <c r="A567" s="113">
        <v>5</v>
      </c>
      <c r="B567" s="114" t="s">
        <v>1119</v>
      </c>
      <c r="C567" s="114" t="s">
        <v>2066</v>
      </c>
      <c r="D567" s="114" t="s">
        <v>1852</v>
      </c>
      <c r="E567" s="114">
        <v>95</v>
      </c>
      <c r="F567" s="115" t="s">
        <v>1853</v>
      </c>
      <c r="G567" s="115" t="s">
        <v>1854</v>
      </c>
      <c r="H567" s="114" t="s">
        <v>2073</v>
      </c>
      <c r="I567" s="114" t="s">
        <v>2074</v>
      </c>
      <c r="J567" s="114" t="s">
        <v>94</v>
      </c>
      <c r="K567" s="114">
        <v>3</v>
      </c>
      <c r="L567" s="13">
        <v>7943</v>
      </c>
      <c r="M567" s="13">
        <v>0</v>
      </c>
      <c r="N567" s="13">
        <f t="shared" si="115"/>
        <v>7943</v>
      </c>
      <c r="O567" s="13">
        <v>7943</v>
      </c>
      <c r="P567" s="13">
        <v>0</v>
      </c>
      <c r="Q567" s="13">
        <f t="shared" si="116"/>
        <v>7943</v>
      </c>
      <c r="R567" s="116" t="s">
        <v>217</v>
      </c>
    </row>
    <row r="568" spans="1:18">
      <c r="A568" s="113">
        <v>6</v>
      </c>
      <c r="B568" s="114" t="s">
        <v>1119</v>
      </c>
      <c r="C568" s="114" t="s">
        <v>2075</v>
      </c>
      <c r="D568" s="114" t="s">
        <v>1861</v>
      </c>
      <c r="E568" s="114" t="s">
        <v>2076</v>
      </c>
      <c r="F568" s="115" t="s">
        <v>1853</v>
      </c>
      <c r="G568" s="115" t="s">
        <v>1854</v>
      </c>
      <c r="H568" s="114" t="s">
        <v>2077</v>
      </c>
      <c r="I568" s="114" t="s">
        <v>2078</v>
      </c>
      <c r="J568" s="114" t="s">
        <v>94</v>
      </c>
      <c r="K568" s="114">
        <v>28</v>
      </c>
      <c r="L568" s="13">
        <v>16028</v>
      </c>
      <c r="M568" s="13">
        <v>0</v>
      </c>
      <c r="N568" s="13">
        <f t="shared" si="115"/>
        <v>16028</v>
      </c>
      <c r="O568" s="13">
        <v>16028</v>
      </c>
      <c r="P568" s="13">
        <v>0</v>
      </c>
      <c r="Q568" s="13">
        <f t="shared" si="116"/>
        <v>16028</v>
      </c>
      <c r="R568" s="116" t="s">
        <v>217</v>
      </c>
    </row>
    <row r="569" spans="1:18">
      <c r="A569" s="113">
        <v>7</v>
      </c>
      <c r="B569" s="114" t="s">
        <v>1119</v>
      </c>
      <c r="C569" s="114" t="s">
        <v>2079</v>
      </c>
      <c r="D569" s="114" t="s">
        <v>1172</v>
      </c>
      <c r="E569" s="114" t="s">
        <v>1518</v>
      </c>
      <c r="F569" s="115" t="s">
        <v>1853</v>
      </c>
      <c r="G569" s="115" t="s">
        <v>1902</v>
      </c>
      <c r="H569" s="114" t="s">
        <v>2080</v>
      </c>
      <c r="I569" s="114">
        <v>70510172</v>
      </c>
      <c r="J569" s="114" t="s">
        <v>94</v>
      </c>
      <c r="K569" s="114">
        <v>16</v>
      </c>
      <c r="L569" s="13">
        <v>16815</v>
      </c>
      <c r="M569" s="13">
        <v>0</v>
      </c>
      <c r="N569" s="13">
        <f t="shared" si="115"/>
        <v>16815</v>
      </c>
      <c r="O569" s="13">
        <v>16815</v>
      </c>
      <c r="P569" s="13">
        <v>0</v>
      </c>
      <c r="Q569" s="13">
        <f t="shared" si="116"/>
        <v>16815</v>
      </c>
      <c r="R569" s="116" t="s">
        <v>217</v>
      </c>
    </row>
    <row r="570" spans="1:18">
      <c r="A570" s="113">
        <v>8</v>
      </c>
      <c r="B570" s="114" t="s">
        <v>1119</v>
      </c>
      <c r="C570" s="114" t="s">
        <v>2081</v>
      </c>
      <c r="D570" s="114" t="s">
        <v>1917</v>
      </c>
      <c r="E570" s="114" t="s">
        <v>51</v>
      </c>
      <c r="F570" s="115" t="s">
        <v>1935</v>
      </c>
      <c r="G570" s="114" t="s">
        <v>1892</v>
      </c>
      <c r="H570" s="114" t="s">
        <v>2082</v>
      </c>
      <c r="I570" s="114">
        <v>12037118</v>
      </c>
      <c r="J570" s="114" t="s">
        <v>94</v>
      </c>
      <c r="K570" s="114">
        <v>25</v>
      </c>
      <c r="L570" s="13">
        <v>15260</v>
      </c>
      <c r="M570" s="13">
        <v>0</v>
      </c>
      <c r="N570" s="13">
        <f t="shared" si="115"/>
        <v>15260</v>
      </c>
      <c r="O570" s="13">
        <v>15260</v>
      </c>
      <c r="P570" s="13">
        <v>0</v>
      </c>
      <c r="Q570" s="13">
        <f t="shared" si="116"/>
        <v>15260</v>
      </c>
      <c r="R570" s="116" t="s">
        <v>217</v>
      </c>
    </row>
    <row r="571" spans="1:18">
      <c r="A571" s="113">
        <v>9</v>
      </c>
      <c r="B571" s="114" t="s">
        <v>1119</v>
      </c>
      <c r="C571" s="114" t="s">
        <v>2083</v>
      </c>
      <c r="D571" s="114" t="s">
        <v>1917</v>
      </c>
      <c r="E571" s="114" t="s">
        <v>25</v>
      </c>
      <c r="F571" s="115" t="s">
        <v>1935</v>
      </c>
      <c r="G571" s="115" t="s">
        <v>1892</v>
      </c>
      <c r="H571" s="114" t="s">
        <v>2084</v>
      </c>
      <c r="I571" s="114" t="s">
        <v>2085</v>
      </c>
      <c r="J571" s="114" t="s">
        <v>94</v>
      </c>
      <c r="K571" s="114">
        <v>10</v>
      </c>
      <c r="L571" s="13">
        <v>159</v>
      </c>
      <c r="M571" s="13">
        <v>0</v>
      </c>
      <c r="N571" s="13">
        <f>L571+M571</f>
        <v>159</v>
      </c>
      <c r="O571" s="13">
        <v>159</v>
      </c>
      <c r="P571" s="13">
        <v>0</v>
      </c>
      <c r="Q571" s="13">
        <f>O571+P571</f>
        <v>159</v>
      </c>
      <c r="R571" s="116" t="s">
        <v>217</v>
      </c>
    </row>
    <row r="572" spans="1:18">
      <c r="A572" s="113">
        <v>10</v>
      </c>
      <c r="B572" s="114" t="s">
        <v>1119</v>
      </c>
      <c r="C572" s="114" t="s">
        <v>2086</v>
      </c>
      <c r="D572" s="114" t="s">
        <v>2087</v>
      </c>
      <c r="E572" s="114" t="s">
        <v>23</v>
      </c>
      <c r="F572" s="115" t="s">
        <v>1853</v>
      </c>
      <c r="G572" s="115" t="s">
        <v>1854</v>
      </c>
      <c r="H572" s="114" t="s">
        <v>2088</v>
      </c>
      <c r="I572" s="114">
        <v>8826406</v>
      </c>
      <c r="J572" s="114" t="s">
        <v>94</v>
      </c>
      <c r="K572" s="114">
        <v>6</v>
      </c>
      <c r="L572" s="13">
        <v>33767</v>
      </c>
      <c r="M572" s="13">
        <v>0</v>
      </c>
      <c r="N572" s="13">
        <f t="shared" ref="N572:N575" si="117">L572+M572</f>
        <v>33767</v>
      </c>
      <c r="O572" s="13">
        <v>33767</v>
      </c>
      <c r="P572" s="13">
        <v>0</v>
      </c>
      <c r="Q572" s="13">
        <f t="shared" ref="Q572:Q575" si="118">O572+P572</f>
        <v>33767</v>
      </c>
      <c r="R572" s="116" t="s">
        <v>217</v>
      </c>
    </row>
    <row r="573" spans="1:18">
      <c r="A573" s="113">
        <v>11</v>
      </c>
      <c r="B573" s="114" t="s">
        <v>1119</v>
      </c>
      <c r="C573" s="114" t="s">
        <v>2089</v>
      </c>
      <c r="D573" s="114" t="s">
        <v>1919</v>
      </c>
      <c r="E573" s="114">
        <v>23</v>
      </c>
      <c r="F573" s="115" t="s">
        <v>1853</v>
      </c>
      <c r="G573" s="114" t="s">
        <v>1854</v>
      </c>
      <c r="H573" s="114" t="s">
        <v>2090</v>
      </c>
      <c r="I573" s="114" t="s">
        <v>2091</v>
      </c>
      <c r="J573" s="114" t="s">
        <v>94</v>
      </c>
      <c r="K573" s="114">
        <v>6</v>
      </c>
      <c r="L573" s="13">
        <v>33</v>
      </c>
      <c r="M573" s="13">
        <v>0</v>
      </c>
      <c r="N573" s="13">
        <f t="shared" si="117"/>
        <v>33</v>
      </c>
      <c r="O573" s="13">
        <v>33</v>
      </c>
      <c r="P573" s="13">
        <v>0</v>
      </c>
      <c r="Q573" s="13">
        <f t="shared" si="118"/>
        <v>33</v>
      </c>
      <c r="R573" s="116" t="s">
        <v>217</v>
      </c>
    </row>
    <row r="574" spans="1:18">
      <c r="A574" s="113">
        <v>12</v>
      </c>
      <c r="B574" s="114" t="s">
        <v>1119</v>
      </c>
      <c r="C574" s="114" t="s">
        <v>1851</v>
      </c>
      <c r="D574" s="114" t="s">
        <v>1928</v>
      </c>
      <c r="E574" s="114"/>
      <c r="F574" s="115" t="s">
        <v>1901</v>
      </c>
      <c r="G574" s="114" t="s">
        <v>1902</v>
      </c>
      <c r="H574" s="114" t="s">
        <v>2092</v>
      </c>
      <c r="I574" s="114">
        <v>26384773</v>
      </c>
      <c r="J574" s="114" t="s">
        <v>94</v>
      </c>
      <c r="K574" s="114">
        <v>3</v>
      </c>
      <c r="L574" s="13">
        <v>0</v>
      </c>
      <c r="M574" s="13">
        <v>0</v>
      </c>
      <c r="N574" s="13">
        <f t="shared" si="117"/>
        <v>0</v>
      </c>
      <c r="O574" s="13">
        <v>0</v>
      </c>
      <c r="P574" s="13">
        <v>0</v>
      </c>
      <c r="Q574" s="13">
        <f t="shared" si="118"/>
        <v>0</v>
      </c>
      <c r="R574" s="116" t="s">
        <v>217</v>
      </c>
    </row>
    <row r="575" spans="1:18">
      <c r="A575" s="113">
        <v>13</v>
      </c>
      <c r="B575" s="114" t="s">
        <v>1119</v>
      </c>
      <c r="C575" s="114" t="s">
        <v>2093</v>
      </c>
      <c r="D575" s="114" t="s">
        <v>1917</v>
      </c>
      <c r="E575" s="114"/>
      <c r="F575" s="115" t="s">
        <v>1935</v>
      </c>
      <c r="G575" s="115" t="s">
        <v>1892</v>
      </c>
      <c r="H575" s="114" t="s">
        <v>2094</v>
      </c>
      <c r="I575" s="114">
        <v>11045952</v>
      </c>
      <c r="J575" s="114" t="s">
        <v>94</v>
      </c>
      <c r="K575" s="114">
        <v>10</v>
      </c>
      <c r="L575" s="13">
        <v>3551</v>
      </c>
      <c r="M575" s="13">
        <v>0</v>
      </c>
      <c r="N575" s="13">
        <f t="shared" si="117"/>
        <v>3551</v>
      </c>
      <c r="O575" s="13">
        <v>3551</v>
      </c>
      <c r="P575" s="13">
        <v>0</v>
      </c>
      <c r="Q575" s="13">
        <f t="shared" si="118"/>
        <v>3551</v>
      </c>
      <c r="R575" s="116" t="s">
        <v>217</v>
      </c>
    </row>
    <row r="576" spans="1:18">
      <c r="A576" s="113">
        <v>14</v>
      </c>
      <c r="B576" s="114" t="s">
        <v>1119</v>
      </c>
      <c r="C576" s="114" t="s">
        <v>1851</v>
      </c>
      <c r="D576" s="114" t="s">
        <v>2095</v>
      </c>
      <c r="E576" s="114"/>
      <c r="F576" s="115" t="s">
        <v>1935</v>
      </c>
      <c r="G576" s="114" t="s">
        <v>1892</v>
      </c>
      <c r="H576" s="114" t="s">
        <v>2096</v>
      </c>
      <c r="I576" s="114">
        <v>70694458</v>
      </c>
      <c r="J576" s="114" t="s">
        <v>94</v>
      </c>
      <c r="K576" s="114">
        <v>10</v>
      </c>
      <c r="L576" s="13">
        <v>1773</v>
      </c>
      <c r="M576" s="13">
        <v>0</v>
      </c>
      <c r="N576" s="13">
        <f t="shared" si="115"/>
        <v>1773</v>
      </c>
      <c r="O576" s="13">
        <v>1773</v>
      </c>
      <c r="P576" s="13">
        <v>0</v>
      </c>
      <c r="Q576" s="13">
        <f t="shared" si="116"/>
        <v>1773</v>
      </c>
      <c r="R576" s="116" t="s">
        <v>217</v>
      </c>
    </row>
    <row r="577" spans="1:18">
      <c r="A577" s="113">
        <v>15</v>
      </c>
      <c r="B577" s="114" t="s">
        <v>1119</v>
      </c>
      <c r="C577" s="114" t="s">
        <v>2097</v>
      </c>
      <c r="D577" s="114" t="s">
        <v>1949</v>
      </c>
      <c r="E577" s="114" t="s">
        <v>24</v>
      </c>
      <c r="F577" s="115" t="s">
        <v>1853</v>
      </c>
      <c r="G577" s="115" t="s">
        <v>1854</v>
      </c>
      <c r="H577" s="114" t="s">
        <v>2098</v>
      </c>
      <c r="I577" s="114" t="s">
        <v>2099</v>
      </c>
      <c r="J577" s="114" t="s">
        <v>94</v>
      </c>
      <c r="K577" s="114">
        <v>6</v>
      </c>
      <c r="L577" s="13">
        <v>189</v>
      </c>
      <c r="M577" s="13">
        <v>0</v>
      </c>
      <c r="N577" s="13">
        <f t="shared" si="115"/>
        <v>189</v>
      </c>
      <c r="O577" s="13">
        <v>189</v>
      </c>
      <c r="P577" s="13">
        <v>0</v>
      </c>
      <c r="Q577" s="13">
        <f t="shared" si="116"/>
        <v>189</v>
      </c>
      <c r="R577" s="116" t="s">
        <v>217</v>
      </c>
    </row>
    <row r="578" spans="1:18">
      <c r="A578" s="113">
        <v>16</v>
      </c>
      <c r="B578" s="114" t="s">
        <v>1119</v>
      </c>
      <c r="C578" s="114" t="s">
        <v>1119</v>
      </c>
      <c r="D578" s="114" t="s">
        <v>737</v>
      </c>
      <c r="E578" s="114">
        <v>45</v>
      </c>
      <c r="F578" s="115" t="s">
        <v>1853</v>
      </c>
      <c r="G578" s="114" t="s">
        <v>1854</v>
      </c>
      <c r="H578" s="114" t="s">
        <v>2100</v>
      </c>
      <c r="I578" s="114" t="s">
        <v>2101</v>
      </c>
      <c r="J578" s="114" t="s">
        <v>94</v>
      </c>
      <c r="K578" s="114">
        <v>6</v>
      </c>
      <c r="L578" s="13">
        <v>7000</v>
      </c>
      <c r="M578" s="13">
        <v>0</v>
      </c>
      <c r="N578" s="13">
        <f t="shared" si="115"/>
        <v>7000</v>
      </c>
      <c r="O578" s="13">
        <v>7000</v>
      </c>
      <c r="P578" s="13">
        <v>0</v>
      </c>
      <c r="Q578" s="13">
        <f t="shared" si="116"/>
        <v>7000</v>
      </c>
      <c r="R578" s="116" t="s">
        <v>217</v>
      </c>
    </row>
    <row r="579" spans="1:18">
      <c r="A579" s="113">
        <v>17</v>
      </c>
      <c r="B579" s="114" t="s">
        <v>1119</v>
      </c>
      <c r="C579" s="114" t="s">
        <v>1981</v>
      </c>
      <c r="D579" s="114" t="s">
        <v>1874</v>
      </c>
      <c r="E579" s="114"/>
      <c r="F579" s="115" t="s">
        <v>1853</v>
      </c>
      <c r="G579" s="114" t="s">
        <v>1854</v>
      </c>
      <c r="H579" s="114" t="s">
        <v>2102</v>
      </c>
      <c r="I579" s="136">
        <v>12059544</v>
      </c>
      <c r="J579" s="114" t="s">
        <v>94</v>
      </c>
      <c r="K579" s="114">
        <v>10</v>
      </c>
      <c r="L579" s="13">
        <v>7066</v>
      </c>
      <c r="M579" s="13">
        <v>0</v>
      </c>
      <c r="N579" s="13">
        <f t="shared" si="115"/>
        <v>7066</v>
      </c>
      <c r="O579" s="13">
        <v>7066</v>
      </c>
      <c r="P579" s="13">
        <v>0</v>
      </c>
      <c r="Q579" s="13">
        <f t="shared" si="116"/>
        <v>7066</v>
      </c>
      <c r="R579" s="116" t="s">
        <v>217</v>
      </c>
    </row>
    <row r="580" spans="1:18">
      <c r="A580" s="113">
        <v>18</v>
      </c>
      <c r="B580" s="114" t="s">
        <v>1119</v>
      </c>
      <c r="C580" s="114" t="s">
        <v>2103</v>
      </c>
      <c r="D580" s="114" t="s">
        <v>1913</v>
      </c>
      <c r="E580" s="114" t="s">
        <v>2104</v>
      </c>
      <c r="F580" s="115" t="s">
        <v>1853</v>
      </c>
      <c r="G580" s="115" t="s">
        <v>1854</v>
      </c>
      <c r="H580" s="114" t="s">
        <v>2105</v>
      </c>
      <c r="I580" s="114">
        <v>19581440</v>
      </c>
      <c r="J580" s="114" t="s">
        <v>94</v>
      </c>
      <c r="K580" s="114">
        <v>4</v>
      </c>
      <c r="L580" s="13">
        <v>271</v>
      </c>
      <c r="M580" s="13">
        <v>0</v>
      </c>
      <c r="N580" s="13">
        <f t="shared" si="115"/>
        <v>271</v>
      </c>
      <c r="O580" s="13">
        <v>271</v>
      </c>
      <c r="P580" s="13">
        <v>0</v>
      </c>
      <c r="Q580" s="13">
        <f t="shared" si="116"/>
        <v>271</v>
      </c>
      <c r="R580" s="116" t="s">
        <v>217</v>
      </c>
    </row>
    <row r="581" spans="1:18">
      <c r="A581" s="113">
        <v>19</v>
      </c>
      <c r="B581" s="114" t="s">
        <v>1119</v>
      </c>
      <c r="C581" s="114" t="s">
        <v>2106</v>
      </c>
      <c r="D581" s="114" t="s">
        <v>1928</v>
      </c>
      <c r="E581" s="114"/>
      <c r="F581" s="115" t="s">
        <v>1901</v>
      </c>
      <c r="G581" s="115" t="s">
        <v>1902</v>
      </c>
      <c r="H581" s="114" t="s">
        <v>2107</v>
      </c>
      <c r="I581" s="114">
        <v>8205327</v>
      </c>
      <c r="J581" s="114" t="s">
        <v>94</v>
      </c>
      <c r="K581" s="114">
        <v>6</v>
      </c>
      <c r="L581" s="13">
        <v>0</v>
      </c>
      <c r="M581" s="13">
        <v>0</v>
      </c>
      <c r="N581" s="13">
        <f t="shared" si="115"/>
        <v>0</v>
      </c>
      <c r="O581" s="13">
        <v>0</v>
      </c>
      <c r="P581" s="13">
        <v>0</v>
      </c>
      <c r="Q581" s="13">
        <f t="shared" si="116"/>
        <v>0</v>
      </c>
      <c r="R581" s="116" t="s">
        <v>217</v>
      </c>
    </row>
    <row r="582" spans="1:18">
      <c r="A582" s="113">
        <v>20</v>
      </c>
      <c r="B582" s="114" t="s">
        <v>1119</v>
      </c>
      <c r="C582" s="114" t="s">
        <v>1851</v>
      </c>
      <c r="D582" s="114" t="s">
        <v>737</v>
      </c>
      <c r="E582" s="114">
        <v>58</v>
      </c>
      <c r="F582" s="115" t="s">
        <v>1853</v>
      </c>
      <c r="G582" s="115" t="s">
        <v>1854</v>
      </c>
      <c r="H582" s="114" t="s">
        <v>2108</v>
      </c>
      <c r="I582" s="114">
        <v>8430825</v>
      </c>
      <c r="J582" s="114" t="s">
        <v>94</v>
      </c>
      <c r="K582" s="114">
        <v>13</v>
      </c>
      <c r="L582" s="13">
        <v>886</v>
      </c>
      <c r="M582" s="13">
        <v>0</v>
      </c>
      <c r="N582" s="13">
        <f t="shared" si="115"/>
        <v>886</v>
      </c>
      <c r="O582" s="13">
        <v>886</v>
      </c>
      <c r="P582" s="13">
        <v>0</v>
      </c>
      <c r="Q582" s="13">
        <f t="shared" si="116"/>
        <v>886</v>
      </c>
      <c r="R582" s="116" t="s">
        <v>217</v>
      </c>
    </row>
    <row r="583" spans="1:18">
      <c r="A583" s="113">
        <v>21</v>
      </c>
      <c r="B583" s="114" t="s">
        <v>1119</v>
      </c>
      <c r="C583" s="114" t="s">
        <v>2109</v>
      </c>
      <c r="D583" s="114" t="s">
        <v>1879</v>
      </c>
      <c r="E583" s="114"/>
      <c r="F583" s="115" t="s">
        <v>1853</v>
      </c>
      <c r="G583" s="115" t="s">
        <v>1854</v>
      </c>
      <c r="H583" s="114" t="s">
        <v>2110</v>
      </c>
      <c r="I583" s="114">
        <v>10756104</v>
      </c>
      <c r="J583" s="114" t="s">
        <v>94</v>
      </c>
      <c r="K583" s="114">
        <v>6</v>
      </c>
      <c r="L583" s="13">
        <v>466</v>
      </c>
      <c r="M583" s="13">
        <v>0</v>
      </c>
      <c r="N583" s="13">
        <f t="shared" si="115"/>
        <v>466</v>
      </c>
      <c r="O583" s="13">
        <v>466</v>
      </c>
      <c r="P583" s="13">
        <v>0</v>
      </c>
      <c r="Q583" s="13">
        <f t="shared" si="116"/>
        <v>466</v>
      </c>
      <c r="R583" s="116" t="s">
        <v>217</v>
      </c>
    </row>
    <row r="584" spans="1:18">
      <c r="A584" s="113">
        <v>22</v>
      </c>
      <c r="B584" s="114" t="s">
        <v>1119</v>
      </c>
      <c r="C584" s="114" t="s">
        <v>1981</v>
      </c>
      <c r="D584" s="114" t="s">
        <v>3207</v>
      </c>
      <c r="E584" s="114" t="s">
        <v>2111</v>
      </c>
      <c r="F584" s="115" t="s">
        <v>2112</v>
      </c>
      <c r="G584" s="114" t="s">
        <v>1854</v>
      </c>
      <c r="H584" s="114" t="s">
        <v>2113</v>
      </c>
      <c r="I584" s="114">
        <v>18696278</v>
      </c>
      <c r="J584" s="114" t="s">
        <v>77</v>
      </c>
      <c r="K584" s="114">
        <v>5</v>
      </c>
      <c r="L584" s="13">
        <v>16</v>
      </c>
      <c r="M584" s="13">
        <v>0</v>
      </c>
      <c r="N584" s="13">
        <f t="shared" si="115"/>
        <v>16</v>
      </c>
      <c r="O584" s="13">
        <v>16</v>
      </c>
      <c r="P584" s="13">
        <v>0</v>
      </c>
      <c r="Q584" s="13">
        <f t="shared" si="116"/>
        <v>16</v>
      </c>
      <c r="R584" s="116" t="s">
        <v>217</v>
      </c>
    </row>
    <row r="585" spans="1:18">
      <c r="A585" s="113">
        <v>23</v>
      </c>
      <c r="B585" s="114" t="s">
        <v>1119</v>
      </c>
      <c r="C585" s="114" t="s">
        <v>2114</v>
      </c>
      <c r="D585" s="114" t="s">
        <v>2087</v>
      </c>
      <c r="E585" s="114" t="s">
        <v>23</v>
      </c>
      <c r="F585" s="115" t="s">
        <v>1853</v>
      </c>
      <c r="G585" s="114" t="s">
        <v>1854</v>
      </c>
      <c r="H585" s="114" t="s">
        <v>2115</v>
      </c>
      <c r="I585" s="114">
        <v>26017912</v>
      </c>
      <c r="J585" s="114" t="s">
        <v>77</v>
      </c>
      <c r="K585" s="114">
        <v>4</v>
      </c>
      <c r="L585" s="13">
        <v>998</v>
      </c>
      <c r="M585" s="13">
        <v>0</v>
      </c>
      <c r="N585" s="13">
        <f t="shared" si="115"/>
        <v>998</v>
      </c>
      <c r="O585" s="13">
        <v>998</v>
      </c>
      <c r="P585" s="13">
        <v>0</v>
      </c>
      <c r="Q585" s="13">
        <f t="shared" si="116"/>
        <v>998</v>
      </c>
      <c r="R585" s="116" t="s">
        <v>217</v>
      </c>
    </row>
    <row r="586" spans="1:18">
      <c r="A586" s="113">
        <v>24</v>
      </c>
      <c r="B586" s="114" t="s">
        <v>1119</v>
      </c>
      <c r="C586" s="114" t="s">
        <v>2116</v>
      </c>
      <c r="D586" s="114" t="s">
        <v>2087</v>
      </c>
      <c r="E586" s="114" t="s">
        <v>24</v>
      </c>
      <c r="F586" s="115" t="s">
        <v>1853</v>
      </c>
      <c r="G586" s="115" t="s">
        <v>1854</v>
      </c>
      <c r="H586" s="114" t="s">
        <v>2117</v>
      </c>
      <c r="I586" s="114">
        <v>25924521</v>
      </c>
      <c r="J586" s="114" t="s">
        <v>77</v>
      </c>
      <c r="K586" s="114">
        <v>4</v>
      </c>
      <c r="L586" s="13">
        <v>77</v>
      </c>
      <c r="M586" s="13">
        <v>0</v>
      </c>
      <c r="N586" s="13">
        <f t="shared" si="115"/>
        <v>77</v>
      </c>
      <c r="O586" s="13">
        <v>77</v>
      </c>
      <c r="P586" s="13">
        <v>0</v>
      </c>
      <c r="Q586" s="13">
        <f t="shared" si="116"/>
        <v>77</v>
      </c>
      <c r="R586" s="116" t="s">
        <v>217</v>
      </c>
    </row>
    <row r="587" spans="1:18">
      <c r="A587" s="113">
        <v>25</v>
      </c>
      <c r="B587" s="114" t="s">
        <v>1119</v>
      </c>
      <c r="C587" s="114" t="s">
        <v>1119</v>
      </c>
      <c r="D587" s="114" t="s">
        <v>1919</v>
      </c>
      <c r="E587" s="114" t="s">
        <v>2118</v>
      </c>
      <c r="F587" s="115" t="s">
        <v>1853</v>
      </c>
      <c r="G587" s="115" t="s">
        <v>1854</v>
      </c>
      <c r="H587" s="114" t="s">
        <v>2119</v>
      </c>
      <c r="I587" s="114" t="s">
        <v>2120</v>
      </c>
      <c r="J587" s="114" t="s">
        <v>77</v>
      </c>
      <c r="K587" s="114">
        <v>16</v>
      </c>
      <c r="L587" s="13">
        <v>1464</v>
      </c>
      <c r="M587" s="13">
        <v>0</v>
      </c>
      <c r="N587" s="13">
        <f>L587+M587</f>
        <v>1464</v>
      </c>
      <c r="O587" s="13">
        <v>1464</v>
      </c>
      <c r="P587" s="13">
        <v>0</v>
      </c>
      <c r="Q587" s="13">
        <f>O587+P587</f>
        <v>1464</v>
      </c>
      <c r="R587" s="116" t="s">
        <v>217</v>
      </c>
    </row>
    <row r="588" spans="1:18">
      <c r="A588" s="113">
        <v>26</v>
      </c>
      <c r="B588" s="114" t="s">
        <v>1119</v>
      </c>
      <c r="C588" s="114" t="s">
        <v>1119</v>
      </c>
      <c r="D588" s="114" t="s">
        <v>737</v>
      </c>
      <c r="E588" s="114" t="s">
        <v>2121</v>
      </c>
      <c r="F588" s="115" t="s">
        <v>1853</v>
      </c>
      <c r="G588" s="115" t="s">
        <v>1854</v>
      </c>
      <c r="H588" s="114" t="s">
        <v>2122</v>
      </c>
      <c r="I588" s="114" t="s">
        <v>2123</v>
      </c>
      <c r="J588" s="114" t="s">
        <v>94</v>
      </c>
      <c r="K588" s="114">
        <v>7</v>
      </c>
      <c r="L588" s="13">
        <v>780</v>
      </c>
      <c r="M588" s="13">
        <v>0</v>
      </c>
      <c r="N588" s="13">
        <f>L588+M588</f>
        <v>780</v>
      </c>
      <c r="O588" s="13">
        <v>780</v>
      </c>
      <c r="P588" s="13">
        <v>0</v>
      </c>
      <c r="Q588" s="13">
        <f>O588+P588</f>
        <v>780</v>
      </c>
      <c r="R588" s="116" t="s">
        <v>217</v>
      </c>
    </row>
    <row r="589" spans="1:18">
      <c r="A589" s="242"/>
      <c r="B589" s="243"/>
      <c r="C589" s="243"/>
      <c r="D589" s="243"/>
      <c r="E589" s="243"/>
      <c r="F589" s="243"/>
      <c r="G589" s="243"/>
      <c r="H589" s="243"/>
      <c r="I589" s="243"/>
      <c r="J589" s="243"/>
      <c r="K589" s="244"/>
      <c r="L589" s="117">
        <f t="shared" ref="L589:Q589" si="119">SUM(L563:L588)</f>
        <v>130197</v>
      </c>
      <c r="M589" s="117">
        <f t="shared" si="119"/>
        <v>0</v>
      </c>
      <c r="N589" s="117">
        <f t="shared" si="119"/>
        <v>130197</v>
      </c>
      <c r="O589" s="117">
        <f t="shared" si="119"/>
        <v>130197</v>
      </c>
      <c r="P589" s="117">
        <f t="shared" si="119"/>
        <v>0</v>
      </c>
      <c r="Q589" s="117">
        <f t="shared" si="119"/>
        <v>130197</v>
      </c>
    </row>
    <row r="590" spans="1:18" s="107" customFormat="1" ht="36" customHeight="1">
      <c r="A590" s="206"/>
      <c r="B590" s="205"/>
      <c r="C590" s="205"/>
      <c r="D590" s="205"/>
      <c r="E590" s="205"/>
      <c r="F590" s="205"/>
      <c r="G590" s="205"/>
      <c r="H590" s="205"/>
      <c r="I590" s="205"/>
      <c r="J590" s="205"/>
      <c r="K590" s="205"/>
      <c r="L590" s="205"/>
      <c r="M590" s="120"/>
      <c r="N590" s="120"/>
      <c r="O590" s="120"/>
      <c r="P590" s="120"/>
      <c r="Q590" s="120"/>
    </row>
    <row r="591" spans="1:18" ht="32.1" customHeight="1">
      <c r="A591" s="108" t="s">
        <v>3514</v>
      </c>
      <c r="B591" s="228" t="s">
        <v>2065</v>
      </c>
      <c r="C591" s="229"/>
      <c r="D591" s="229"/>
      <c r="E591" s="229"/>
      <c r="F591" s="229"/>
      <c r="G591" s="229"/>
      <c r="H591" s="229"/>
      <c r="I591" s="229"/>
      <c r="J591" s="229"/>
      <c r="K591" s="230"/>
      <c r="L591" s="232" t="s">
        <v>42</v>
      </c>
      <c r="M591" s="232"/>
      <c r="N591" s="232"/>
      <c r="O591" s="232" t="s">
        <v>44</v>
      </c>
      <c r="P591" s="232"/>
      <c r="Q591" s="232"/>
      <c r="R591" s="226" t="s">
        <v>31</v>
      </c>
    </row>
    <row r="592" spans="1:18" ht="42" customHeight="1">
      <c r="A592" s="109" t="s">
        <v>8</v>
      </c>
      <c r="B592" s="110" t="s">
        <v>0</v>
      </c>
      <c r="C592" s="110" t="s">
        <v>5</v>
      </c>
      <c r="D592" s="111" t="s">
        <v>6</v>
      </c>
      <c r="E592" s="111" t="s">
        <v>7</v>
      </c>
      <c r="F592" s="111" t="s">
        <v>9</v>
      </c>
      <c r="G592" s="111" t="s">
        <v>10</v>
      </c>
      <c r="H592" s="111" t="s">
        <v>40</v>
      </c>
      <c r="I592" s="111" t="s">
        <v>11</v>
      </c>
      <c r="J592" s="111" t="s">
        <v>12</v>
      </c>
      <c r="K592" s="109" t="s">
        <v>13</v>
      </c>
      <c r="L592" s="112" t="s">
        <v>14</v>
      </c>
      <c r="M592" s="109" t="s">
        <v>15</v>
      </c>
      <c r="N592" s="109" t="s">
        <v>4</v>
      </c>
      <c r="O592" s="112" t="s">
        <v>14</v>
      </c>
      <c r="P592" s="109" t="s">
        <v>15</v>
      </c>
      <c r="Q592" s="109" t="s">
        <v>4</v>
      </c>
      <c r="R592" s="227"/>
    </row>
    <row r="593" spans="1:18">
      <c r="A593" s="113">
        <v>1</v>
      </c>
      <c r="B593" s="114" t="s">
        <v>2124</v>
      </c>
      <c r="C593" s="114" t="s">
        <v>2124</v>
      </c>
      <c r="D593" s="114" t="s">
        <v>1854</v>
      </c>
      <c r="E593" s="114"/>
      <c r="F593" s="115" t="s">
        <v>1853</v>
      </c>
      <c r="G593" s="115" t="s">
        <v>1854</v>
      </c>
      <c r="H593" s="114" t="s">
        <v>2125</v>
      </c>
      <c r="I593" s="114">
        <v>90105291</v>
      </c>
      <c r="J593" s="114" t="s">
        <v>712</v>
      </c>
      <c r="K593" s="114">
        <v>22</v>
      </c>
      <c r="L593" s="13">
        <v>6590</v>
      </c>
      <c r="M593" s="13">
        <v>4534</v>
      </c>
      <c r="N593" s="13">
        <f t="shared" ref="N593:N656" si="120">L593+M593</f>
        <v>11124</v>
      </c>
      <c r="O593" s="13">
        <v>6590</v>
      </c>
      <c r="P593" s="13">
        <v>4534</v>
      </c>
      <c r="Q593" s="13">
        <f t="shared" ref="Q593:Q656" si="121">O593+P593</f>
        <v>11124</v>
      </c>
      <c r="R593" s="116" t="s">
        <v>217</v>
      </c>
    </row>
    <row r="594" spans="1:18">
      <c r="A594" s="113">
        <v>2</v>
      </c>
      <c r="B594" s="114" t="s">
        <v>2124</v>
      </c>
      <c r="C594" s="114" t="s">
        <v>2126</v>
      </c>
      <c r="D594" s="114" t="s">
        <v>1852</v>
      </c>
      <c r="E594" s="114"/>
      <c r="F594" s="115" t="s">
        <v>1853</v>
      </c>
      <c r="G594" s="114" t="s">
        <v>1854</v>
      </c>
      <c r="H594" s="114" t="s">
        <v>2127</v>
      </c>
      <c r="I594" s="114">
        <v>5835476</v>
      </c>
      <c r="J594" s="114" t="s">
        <v>94</v>
      </c>
      <c r="K594" s="114">
        <v>25</v>
      </c>
      <c r="L594" s="13">
        <v>12523</v>
      </c>
      <c r="M594" s="13">
        <v>0</v>
      </c>
      <c r="N594" s="13">
        <f t="shared" si="120"/>
        <v>12523</v>
      </c>
      <c r="O594" s="13">
        <v>12523</v>
      </c>
      <c r="P594" s="13">
        <v>0</v>
      </c>
      <c r="Q594" s="13">
        <f t="shared" si="121"/>
        <v>12523</v>
      </c>
      <c r="R594" s="116" t="s">
        <v>217</v>
      </c>
    </row>
    <row r="595" spans="1:18">
      <c r="A595" s="113">
        <v>3</v>
      </c>
      <c r="B595" s="114" t="s">
        <v>2124</v>
      </c>
      <c r="C595" s="114" t="s">
        <v>2126</v>
      </c>
      <c r="D595" s="114" t="s">
        <v>1861</v>
      </c>
      <c r="E595" s="114"/>
      <c r="F595" s="115" t="s">
        <v>1853</v>
      </c>
      <c r="G595" s="114" t="s">
        <v>1854</v>
      </c>
      <c r="H595" s="114" t="s">
        <v>2128</v>
      </c>
      <c r="I595" s="114">
        <v>50435205</v>
      </c>
      <c r="J595" s="114" t="s">
        <v>134</v>
      </c>
      <c r="K595" s="114">
        <v>29</v>
      </c>
      <c r="L595" s="13">
        <v>93818</v>
      </c>
      <c r="M595" s="13">
        <v>0</v>
      </c>
      <c r="N595" s="13">
        <f t="shared" si="120"/>
        <v>93818</v>
      </c>
      <c r="O595" s="13">
        <v>93818</v>
      </c>
      <c r="P595" s="13">
        <v>0</v>
      </c>
      <c r="Q595" s="13">
        <f t="shared" si="121"/>
        <v>93818</v>
      </c>
      <c r="R595" s="116" t="s">
        <v>217</v>
      </c>
    </row>
    <row r="596" spans="1:18">
      <c r="A596" s="113">
        <v>4</v>
      </c>
      <c r="B596" s="114" t="s">
        <v>2124</v>
      </c>
      <c r="C596" s="114" t="s">
        <v>2126</v>
      </c>
      <c r="D596" s="114" t="s">
        <v>1898</v>
      </c>
      <c r="E596" s="114"/>
      <c r="F596" s="115" t="s">
        <v>2129</v>
      </c>
      <c r="G596" s="115" t="s">
        <v>2130</v>
      </c>
      <c r="H596" s="114" t="s">
        <v>2131</v>
      </c>
      <c r="I596" s="114">
        <v>75463</v>
      </c>
      <c r="J596" s="114" t="s">
        <v>94</v>
      </c>
      <c r="K596" s="114">
        <v>25</v>
      </c>
      <c r="L596" s="13">
        <v>17980</v>
      </c>
      <c r="M596" s="13">
        <v>0</v>
      </c>
      <c r="N596" s="13">
        <f t="shared" si="120"/>
        <v>17980</v>
      </c>
      <c r="O596" s="13">
        <v>17980</v>
      </c>
      <c r="P596" s="13">
        <v>0</v>
      </c>
      <c r="Q596" s="13">
        <f t="shared" si="121"/>
        <v>17980</v>
      </c>
      <c r="R596" s="116" t="s">
        <v>217</v>
      </c>
    </row>
    <row r="597" spans="1:18">
      <c r="A597" s="113">
        <v>5</v>
      </c>
      <c r="B597" s="114" t="s">
        <v>2124</v>
      </c>
      <c r="C597" s="114" t="s">
        <v>2126</v>
      </c>
      <c r="D597" s="114" t="s">
        <v>2132</v>
      </c>
      <c r="E597" s="114"/>
      <c r="F597" s="115" t="s">
        <v>1901</v>
      </c>
      <c r="G597" s="115" t="s">
        <v>1902</v>
      </c>
      <c r="H597" s="114" t="s">
        <v>2133</v>
      </c>
      <c r="I597" s="114">
        <v>10700618</v>
      </c>
      <c r="J597" s="114" t="s">
        <v>94</v>
      </c>
      <c r="K597" s="114">
        <v>20</v>
      </c>
      <c r="L597" s="13">
        <v>32879</v>
      </c>
      <c r="M597" s="13">
        <v>0</v>
      </c>
      <c r="N597" s="13">
        <f t="shared" si="120"/>
        <v>32879</v>
      </c>
      <c r="O597" s="13">
        <v>32879</v>
      </c>
      <c r="P597" s="13">
        <v>0</v>
      </c>
      <c r="Q597" s="13">
        <f t="shared" si="121"/>
        <v>32879</v>
      </c>
      <c r="R597" s="116" t="s">
        <v>217</v>
      </c>
    </row>
    <row r="598" spans="1:18">
      <c r="A598" s="113">
        <v>6</v>
      </c>
      <c r="B598" s="114" t="s">
        <v>2124</v>
      </c>
      <c r="C598" s="114" t="s">
        <v>2126</v>
      </c>
      <c r="D598" s="114" t="s">
        <v>1882</v>
      </c>
      <c r="E598" s="114"/>
      <c r="F598" s="115" t="s">
        <v>1853</v>
      </c>
      <c r="G598" s="115" t="s">
        <v>1854</v>
      </c>
      <c r="H598" s="114" t="s">
        <v>2134</v>
      </c>
      <c r="I598" s="114">
        <v>50438554</v>
      </c>
      <c r="J598" s="114" t="s">
        <v>94</v>
      </c>
      <c r="K598" s="114">
        <v>28</v>
      </c>
      <c r="L598" s="13">
        <v>15193</v>
      </c>
      <c r="M598" s="13">
        <v>0</v>
      </c>
      <c r="N598" s="13">
        <f t="shared" si="120"/>
        <v>15193</v>
      </c>
      <c r="O598" s="13">
        <v>15193</v>
      </c>
      <c r="P598" s="13">
        <v>0</v>
      </c>
      <c r="Q598" s="13">
        <f t="shared" si="121"/>
        <v>15193</v>
      </c>
      <c r="R598" s="116" t="s">
        <v>217</v>
      </c>
    </row>
    <row r="599" spans="1:18">
      <c r="A599" s="113">
        <v>7</v>
      </c>
      <c r="B599" s="114" t="s">
        <v>2124</v>
      </c>
      <c r="C599" s="114" t="s">
        <v>2126</v>
      </c>
      <c r="D599" s="114" t="s">
        <v>1913</v>
      </c>
      <c r="E599" s="114"/>
      <c r="F599" s="115" t="s">
        <v>1853</v>
      </c>
      <c r="G599" s="114" t="s">
        <v>1854</v>
      </c>
      <c r="H599" s="114" t="s">
        <v>2135</v>
      </c>
      <c r="I599" s="114">
        <v>838037</v>
      </c>
      <c r="J599" s="114" t="s">
        <v>94</v>
      </c>
      <c r="K599" s="114">
        <v>10</v>
      </c>
      <c r="L599" s="13">
        <v>20492</v>
      </c>
      <c r="M599" s="13">
        <v>0</v>
      </c>
      <c r="N599" s="13">
        <f t="shared" si="120"/>
        <v>20492</v>
      </c>
      <c r="O599" s="13">
        <v>20492</v>
      </c>
      <c r="P599" s="13">
        <v>0</v>
      </c>
      <c r="Q599" s="13">
        <f t="shared" si="121"/>
        <v>20492</v>
      </c>
      <c r="R599" s="116" t="s">
        <v>217</v>
      </c>
    </row>
    <row r="600" spans="1:18">
      <c r="A600" s="113">
        <v>8</v>
      </c>
      <c r="B600" s="114" t="s">
        <v>2124</v>
      </c>
      <c r="C600" s="114" t="s">
        <v>2126</v>
      </c>
      <c r="D600" s="114" t="s">
        <v>1943</v>
      </c>
      <c r="E600" s="114"/>
      <c r="F600" s="115" t="s">
        <v>2129</v>
      </c>
      <c r="G600" s="114" t="s">
        <v>2130</v>
      </c>
      <c r="H600" s="114" t="s">
        <v>2136</v>
      </c>
      <c r="I600" s="114">
        <v>90120974</v>
      </c>
      <c r="J600" s="114" t="s">
        <v>94</v>
      </c>
      <c r="K600" s="114">
        <v>20</v>
      </c>
      <c r="L600" s="13">
        <v>44777</v>
      </c>
      <c r="M600" s="13">
        <v>0</v>
      </c>
      <c r="N600" s="13">
        <f t="shared" si="120"/>
        <v>44777</v>
      </c>
      <c r="O600" s="13">
        <v>44777</v>
      </c>
      <c r="P600" s="13">
        <v>0</v>
      </c>
      <c r="Q600" s="13">
        <f t="shared" si="121"/>
        <v>44777</v>
      </c>
      <c r="R600" s="116" t="s">
        <v>217</v>
      </c>
    </row>
    <row r="601" spans="1:18">
      <c r="A601" s="113">
        <v>9</v>
      </c>
      <c r="B601" s="114" t="s">
        <v>2124</v>
      </c>
      <c r="C601" s="114" t="s">
        <v>2137</v>
      </c>
      <c r="D601" s="114" t="s">
        <v>1854</v>
      </c>
      <c r="E601" s="114"/>
      <c r="F601" s="115" t="s">
        <v>1853</v>
      </c>
      <c r="G601" s="115" t="s">
        <v>1854</v>
      </c>
      <c r="H601" s="114" t="s">
        <v>2138</v>
      </c>
      <c r="I601" s="114">
        <v>12045272</v>
      </c>
      <c r="J601" s="114" t="s">
        <v>94</v>
      </c>
      <c r="K601" s="114">
        <v>25</v>
      </c>
      <c r="L601" s="13">
        <v>60374</v>
      </c>
      <c r="M601" s="13">
        <v>0</v>
      </c>
      <c r="N601" s="13">
        <f t="shared" si="120"/>
        <v>60374</v>
      </c>
      <c r="O601" s="13">
        <v>60374</v>
      </c>
      <c r="P601" s="13">
        <v>0</v>
      </c>
      <c r="Q601" s="13">
        <f t="shared" si="121"/>
        <v>60374</v>
      </c>
      <c r="R601" s="116" t="s">
        <v>217</v>
      </c>
    </row>
    <row r="602" spans="1:18">
      <c r="A602" s="113">
        <v>10</v>
      </c>
      <c r="B602" s="114" t="s">
        <v>2124</v>
      </c>
      <c r="C602" s="114" t="s">
        <v>405</v>
      </c>
      <c r="D602" s="114" t="s">
        <v>1852</v>
      </c>
      <c r="E602" s="114"/>
      <c r="F602" s="115" t="s">
        <v>1853</v>
      </c>
      <c r="G602" s="114" t="s">
        <v>1854</v>
      </c>
      <c r="H602" s="114" t="s">
        <v>2139</v>
      </c>
      <c r="I602" s="114">
        <v>9577279</v>
      </c>
      <c r="J602" s="114" t="s">
        <v>94</v>
      </c>
      <c r="K602" s="114">
        <v>3</v>
      </c>
      <c r="L602" s="13">
        <v>511</v>
      </c>
      <c r="M602" s="13">
        <v>0</v>
      </c>
      <c r="N602" s="13">
        <f t="shared" si="120"/>
        <v>511</v>
      </c>
      <c r="O602" s="13">
        <v>511</v>
      </c>
      <c r="P602" s="13">
        <v>0</v>
      </c>
      <c r="Q602" s="13">
        <f t="shared" si="121"/>
        <v>511</v>
      </c>
      <c r="R602" s="116" t="s">
        <v>217</v>
      </c>
    </row>
    <row r="603" spans="1:18">
      <c r="A603" s="113">
        <v>11</v>
      </c>
      <c r="B603" s="114" t="s">
        <v>2124</v>
      </c>
      <c r="C603" s="114" t="s">
        <v>405</v>
      </c>
      <c r="D603" s="114" t="s">
        <v>1852</v>
      </c>
      <c r="E603" s="114"/>
      <c r="F603" s="115" t="s">
        <v>1853</v>
      </c>
      <c r="G603" s="114" t="s">
        <v>1854</v>
      </c>
      <c r="H603" s="114" t="s">
        <v>2140</v>
      </c>
      <c r="I603" s="114">
        <v>10394307</v>
      </c>
      <c r="J603" s="114" t="s">
        <v>94</v>
      </c>
      <c r="K603" s="114">
        <v>3</v>
      </c>
      <c r="L603" s="13">
        <v>1112</v>
      </c>
      <c r="M603" s="13">
        <v>0</v>
      </c>
      <c r="N603" s="13">
        <f t="shared" si="120"/>
        <v>1112</v>
      </c>
      <c r="O603" s="13">
        <v>1112</v>
      </c>
      <c r="P603" s="13">
        <v>0</v>
      </c>
      <c r="Q603" s="13">
        <f t="shared" si="121"/>
        <v>1112</v>
      </c>
      <c r="R603" s="116" t="s">
        <v>217</v>
      </c>
    </row>
    <row r="604" spans="1:18">
      <c r="A604" s="113">
        <v>12</v>
      </c>
      <c r="B604" s="114" t="s">
        <v>2124</v>
      </c>
      <c r="C604" s="114" t="s">
        <v>405</v>
      </c>
      <c r="D604" s="114" t="s">
        <v>1852</v>
      </c>
      <c r="E604" s="114"/>
      <c r="F604" s="115" t="s">
        <v>1853</v>
      </c>
      <c r="G604" s="115" t="s">
        <v>1854</v>
      </c>
      <c r="H604" s="114" t="s">
        <v>2141</v>
      </c>
      <c r="I604" s="114">
        <v>10879594</v>
      </c>
      <c r="J604" s="114" t="s">
        <v>94</v>
      </c>
      <c r="K604" s="114">
        <v>3</v>
      </c>
      <c r="L604" s="13">
        <v>778</v>
      </c>
      <c r="M604" s="13">
        <v>0</v>
      </c>
      <c r="N604" s="13">
        <f t="shared" si="120"/>
        <v>778</v>
      </c>
      <c r="O604" s="13">
        <v>778</v>
      </c>
      <c r="P604" s="13">
        <v>0</v>
      </c>
      <c r="Q604" s="13">
        <f t="shared" si="121"/>
        <v>778</v>
      </c>
      <c r="R604" s="116" t="s">
        <v>217</v>
      </c>
    </row>
    <row r="605" spans="1:18">
      <c r="A605" s="113">
        <v>13</v>
      </c>
      <c r="B605" s="114" t="s">
        <v>2124</v>
      </c>
      <c r="C605" s="114" t="s">
        <v>405</v>
      </c>
      <c r="D605" s="114" t="s">
        <v>1852</v>
      </c>
      <c r="E605" s="114"/>
      <c r="F605" s="115" t="s">
        <v>1853</v>
      </c>
      <c r="G605" s="115" t="s">
        <v>1854</v>
      </c>
      <c r="H605" s="114" t="s">
        <v>2142</v>
      </c>
      <c r="I605" s="114">
        <v>10900644</v>
      </c>
      <c r="J605" s="114" t="s">
        <v>94</v>
      </c>
      <c r="K605" s="114">
        <v>3</v>
      </c>
      <c r="L605" s="13">
        <v>381</v>
      </c>
      <c r="M605" s="13">
        <v>0</v>
      </c>
      <c r="N605" s="13">
        <f t="shared" si="120"/>
        <v>381</v>
      </c>
      <c r="O605" s="13">
        <v>381</v>
      </c>
      <c r="P605" s="13">
        <v>0</v>
      </c>
      <c r="Q605" s="13">
        <f t="shared" si="121"/>
        <v>381</v>
      </c>
      <c r="R605" s="116" t="s">
        <v>217</v>
      </c>
    </row>
    <row r="606" spans="1:18">
      <c r="A606" s="113">
        <v>14</v>
      </c>
      <c r="B606" s="114" t="s">
        <v>2124</v>
      </c>
      <c r="C606" s="114" t="s">
        <v>405</v>
      </c>
      <c r="D606" s="114" t="s">
        <v>1852</v>
      </c>
      <c r="E606" s="114"/>
      <c r="F606" s="115" t="s">
        <v>1853</v>
      </c>
      <c r="G606" s="115" t="s">
        <v>1854</v>
      </c>
      <c r="H606" s="114" t="s">
        <v>2143</v>
      </c>
      <c r="I606" s="114">
        <v>12463728</v>
      </c>
      <c r="J606" s="114" t="s">
        <v>94</v>
      </c>
      <c r="K606" s="114">
        <v>3</v>
      </c>
      <c r="L606" s="13">
        <v>930</v>
      </c>
      <c r="M606" s="13">
        <v>0</v>
      </c>
      <c r="N606" s="13">
        <f t="shared" si="120"/>
        <v>930</v>
      </c>
      <c r="O606" s="13">
        <v>930</v>
      </c>
      <c r="P606" s="13">
        <v>0</v>
      </c>
      <c r="Q606" s="13">
        <f t="shared" si="121"/>
        <v>930</v>
      </c>
      <c r="R606" s="116" t="s">
        <v>217</v>
      </c>
    </row>
    <row r="607" spans="1:18">
      <c r="A607" s="113">
        <v>15</v>
      </c>
      <c r="B607" s="114" t="s">
        <v>2124</v>
      </c>
      <c r="C607" s="114" t="s">
        <v>405</v>
      </c>
      <c r="D607" s="114" t="s">
        <v>1852</v>
      </c>
      <c r="E607" s="114"/>
      <c r="F607" s="115" t="s">
        <v>1853</v>
      </c>
      <c r="G607" s="115" t="s">
        <v>1854</v>
      </c>
      <c r="H607" s="114" t="s">
        <v>2144</v>
      </c>
      <c r="I607" s="114">
        <v>11589774</v>
      </c>
      <c r="J607" s="114" t="s">
        <v>94</v>
      </c>
      <c r="K607" s="114">
        <v>3</v>
      </c>
      <c r="L607" s="13">
        <v>767</v>
      </c>
      <c r="M607" s="13">
        <v>0</v>
      </c>
      <c r="N607" s="13">
        <f t="shared" si="120"/>
        <v>767</v>
      </c>
      <c r="O607" s="13">
        <v>767</v>
      </c>
      <c r="P607" s="13">
        <v>0</v>
      </c>
      <c r="Q607" s="13">
        <f t="shared" si="121"/>
        <v>767</v>
      </c>
      <c r="R607" s="116" t="s">
        <v>217</v>
      </c>
    </row>
    <row r="608" spans="1:18">
      <c r="A608" s="113">
        <v>16</v>
      </c>
      <c r="B608" s="114" t="s">
        <v>2124</v>
      </c>
      <c r="C608" s="114" t="s">
        <v>405</v>
      </c>
      <c r="D608" s="114" t="s">
        <v>1852</v>
      </c>
      <c r="E608" s="114"/>
      <c r="F608" s="115" t="s">
        <v>1853</v>
      </c>
      <c r="G608" s="114" t="s">
        <v>1854</v>
      </c>
      <c r="H608" s="114" t="s">
        <v>2145</v>
      </c>
      <c r="I608" s="114">
        <v>10780183</v>
      </c>
      <c r="J608" s="114" t="s">
        <v>94</v>
      </c>
      <c r="K608" s="114">
        <v>3</v>
      </c>
      <c r="L608" s="13">
        <v>453</v>
      </c>
      <c r="M608" s="13">
        <v>0</v>
      </c>
      <c r="N608" s="13">
        <f t="shared" si="120"/>
        <v>453</v>
      </c>
      <c r="O608" s="13">
        <v>453</v>
      </c>
      <c r="P608" s="13">
        <v>0</v>
      </c>
      <c r="Q608" s="13">
        <f t="shared" si="121"/>
        <v>453</v>
      </c>
      <c r="R608" s="116" t="s">
        <v>217</v>
      </c>
    </row>
    <row r="609" spans="1:18">
      <c r="A609" s="113">
        <v>17</v>
      </c>
      <c r="B609" s="114" t="s">
        <v>2124</v>
      </c>
      <c r="C609" s="114" t="s">
        <v>405</v>
      </c>
      <c r="D609" s="114" t="s">
        <v>1852</v>
      </c>
      <c r="E609" s="114"/>
      <c r="F609" s="115" t="s">
        <v>1853</v>
      </c>
      <c r="G609" s="114" t="s">
        <v>1854</v>
      </c>
      <c r="H609" s="114" t="s">
        <v>2146</v>
      </c>
      <c r="I609" s="114">
        <v>10926078</v>
      </c>
      <c r="J609" s="114" t="s">
        <v>94</v>
      </c>
      <c r="K609" s="114">
        <v>3</v>
      </c>
      <c r="L609" s="13">
        <v>1719</v>
      </c>
      <c r="M609" s="13">
        <v>0</v>
      </c>
      <c r="N609" s="13">
        <f t="shared" si="120"/>
        <v>1719</v>
      </c>
      <c r="O609" s="13">
        <v>1719</v>
      </c>
      <c r="P609" s="13">
        <v>0</v>
      </c>
      <c r="Q609" s="13">
        <f t="shared" si="121"/>
        <v>1719</v>
      </c>
      <c r="R609" s="116" t="s">
        <v>217</v>
      </c>
    </row>
    <row r="610" spans="1:18">
      <c r="A610" s="113">
        <v>18</v>
      </c>
      <c r="B610" s="114" t="s">
        <v>2124</v>
      </c>
      <c r="C610" s="114" t="s">
        <v>405</v>
      </c>
      <c r="D610" s="114" t="s">
        <v>1852</v>
      </c>
      <c r="E610" s="114"/>
      <c r="F610" s="115" t="s">
        <v>1853</v>
      </c>
      <c r="G610" s="115" t="s">
        <v>1854</v>
      </c>
      <c r="H610" s="114" t="s">
        <v>2147</v>
      </c>
      <c r="I610" s="114">
        <v>10728095</v>
      </c>
      <c r="J610" s="114" t="s">
        <v>94</v>
      </c>
      <c r="K610" s="114">
        <v>3</v>
      </c>
      <c r="L610" s="13">
        <v>649</v>
      </c>
      <c r="M610" s="13">
        <v>0</v>
      </c>
      <c r="N610" s="13">
        <f t="shared" si="120"/>
        <v>649</v>
      </c>
      <c r="O610" s="13">
        <v>649</v>
      </c>
      <c r="P610" s="13">
        <v>0</v>
      </c>
      <c r="Q610" s="13">
        <f t="shared" si="121"/>
        <v>649</v>
      </c>
      <c r="R610" s="116" t="s">
        <v>217</v>
      </c>
    </row>
    <row r="611" spans="1:18">
      <c r="A611" s="113">
        <v>19</v>
      </c>
      <c r="B611" s="114" t="s">
        <v>2124</v>
      </c>
      <c r="C611" s="114" t="s">
        <v>405</v>
      </c>
      <c r="D611" s="114" t="s">
        <v>3208</v>
      </c>
      <c r="E611" s="114"/>
      <c r="F611" s="115" t="s">
        <v>1853</v>
      </c>
      <c r="G611" s="115" t="s">
        <v>1854</v>
      </c>
      <c r="H611" s="114" t="s">
        <v>2148</v>
      </c>
      <c r="I611" s="114">
        <v>11508137</v>
      </c>
      <c r="J611" s="114" t="s">
        <v>94</v>
      </c>
      <c r="K611" s="114">
        <v>7</v>
      </c>
      <c r="L611" s="13">
        <v>2146</v>
      </c>
      <c r="M611" s="13">
        <v>0</v>
      </c>
      <c r="N611" s="13">
        <f t="shared" si="120"/>
        <v>2146</v>
      </c>
      <c r="O611" s="13">
        <v>2146</v>
      </c>
      <c r="P611" s="13">
        <v>0</v>
      </c>
      <c r="Q611" s="13">
        <f t="shared" si="121"/>
        <v>2146</v>
      </c>
      <c r="R611" s="116" t="s">
        <v>217</v>
      </c>
    </row>
    <row r="612" spans="1:18">
      <c r="A612" s="113">
        <v>20</v>
      </c>
      <c r="B612" s="114" t="s">
        <v>2124</v>
      </c>
      <c r="C612" s="114" t="s">
        <v>405</v>
      </c>
      <c r="D612" s="114" t="s">
        <v>3209</v>
      </c>
      <c r="E612" s="114"/>
      <c r="F612" s="115" t="s">
        <v>1853</v>
      </c>
      <c r="G612" s="114" t="s">
        <v>1854</v>
      </c>
      <c r="H612" s="114" t="s">
        <v>2149</v>
      </c>
      <c r="I612" s="114">
        <v>237140</v>
      </c>
      <c r="J612" s="114" t="s">
        <v>94</v>
      </c>
      <c r="K612" s="114">
        <v>7</v>
      </c>
      <c r="L612" s="13">
        <v>2522</v>
      </c>
      <c r="M612" s="13">
        <v>0</v>
      </c>
      <c r="N612" s="13">
        <f t="shared" si="120"/>
        <v>2522</v>
      </c>
      <c r="O612" s="13">
        <v>2522</v>
      </c>
      <c r="P612" s="13">
        <v>0</v>
      </c>
      <c r="Q612" s="13">
        <f t="shared" si="121"/>
        <v>2522</v>
      </c>
      <c r="R612" s="116" t="s">
        <v>217</v>
      </c>
    </row>
    <row r="613" spans="1:18">
      <c r="A613" s="113">
        <v>21</v>
      </c>
      <c r="B613" s="114" t="s">
        <v>2124</v>
      </c>
      <c r="C613" s="114" t="s">
        <v>405</v>
      </c>
      <c r="D613" s="114" t="s">
        <v>3210</v>
      </c>
      <c r="E613" s="114"/>
      <c r="F613" s="115" t="s">
        <v>1853</v>
      </c>
      <c r="G613" s="114" t="s">
        <v>1854</v>
      </c>
      <c r="H613" s="114" t="s">
        <v>2150</v>
      </c>
      <c r="I613" s="114">
        <v>237142</v>
      </c>
      <c r="J613" s="114" t="s">
        <v>94</v>
      </c>
      <c r="K613" s="114">
        <v>7</v>
      </c>
      <c r="L613" s="13">
        <v>86</v>
      </c>
      <c r="M613" s="13">
        <v>0</v>
      </c>
      <c r="N613" s="13">
        <f t="shared" si="120"/>
        <v>86</v>
      </c>
      <c r="O613" s="13">
        <v>86</v>
      </c>
      <c r="P613" s="13">
        <v>0</v>
      </c>
      <c r="Q613" s="13">
        <f t="shared" si="121"/>
        <v>86</v>
      </c>
      <c r="R613" s="116" t="s">
        <v>217</v>
      </c>
    </row>
    <row r="614" spans="1:18">
      <c r="A614" s="113">
        <v>22</v>
      </c>
      <c r="B614" s="114" t="s">
        <v>2124</v>
      </c>
      <c r="C614" s="114" t="s">
        <v>405</v>
      </c>
      <c r="D614" s="114" t="s">
        <v>3210</v>
      </c>
      <c r="E614" s="114"/>
      <c r="F614" s="115" t="s">
        <v>1853</v>
      </c>
      <c r="G614" s="115" t="s">
        <v>1854</v>
      </c>
      <c r="H614" s="114" t="s">
        <v>2151</v>
      </c>
      <c r="I614" s="114">
        <v>355438</v>
      </c>
      <c r="J614" s="114" t="s">
        <v>94</v>
      </c>
      <c r="K614" s="114" t="s">
        <v>25</v>
      </c>
      <c r="L614" s="13">
        <v>1971</v>
      </c>
      <c r="M614" s="13">
        <v>0</v>
      </c>
      <c r="N614" s="13">
        <f t="shared" si="120"/>
        <v>1971</v>
      </c>
      <c r="O614" s="13">
        <v>1971</v>
      </c>
      <c r="P614" s="13">
        <v>0</v>
      </c>
      <c r="Q614" s="13">
        <f t="shared" si="121"/>
        <v>1971</v>
      </c>
      <c r="R614" s="116" t="s">
        <v>217</v>
      </c>
    </row>
    <row r="615" spans="1:18">
      <c r="A615" s="113">
        <v>23</v>
      </c>
      <c r="B615" s="114" t="s">
        <v>2124</v>
      </c>
      <c r="C615" s="114" t="s">
        <v>405</v>
      </c>
      <c r="D615" s="114" t="s">
        <v>3211</v>
      </c>
      <c r="E615" s="114"/>
      <c r="F615" s="115" t="s">
        <v>1853</v>
      </c>
      <c r="G615" s="115" t="s">
        <v>1854</v>
      </c>
      <c r="H615" s="114" t="s">
        <v>2152</v>
      </c>
      <c r="I615" s="114">
        <v>11683804</v>
      </c>
      <c r="J615" s="114" t="s">
        <v>94</v>
      </c>
      <c r="K615" s="114">
        <v>1.5</v>
      </c>
      <c r="L615" s="13">
        <v>1360</v>
      </c>
      <c r="M615" s="13">
        <v>0</v>
      </c>
      <c r="N615" s="13">
        <f t="shared" si="120"/>
        <v>1360</v>
      </c>
      <c r="O615" s="13">
        <v>1360</v>
      </c>
      <c r="P615" s="13">
        <v>0</v>
      </c>
      <c r="Q615" s="13">
        <f t="shared" si="121"/>
        <v>1360</v>
      </c>
      <c r="R615" s="116" t="s">
        <v>217</v>
      </c>
    </row>
    <row r="616" spans="1:18">
      <c r="A616" s="113">
        <v>24</v>
      </c>
      <c r="B616" s="114" t="s">
        <v>2124</v>
      </c>
      <c r="C616" s="114" t="s">
        <v>405</v>
      </c>
      <c r="D616" s="114" t="s">
        <v>3211</v>
      </c>
      <c r="E616" s="114"/>
      <c r="F616" s="115" t="s">
        <v>1853</v>
      </c>
      <c r="G616" s="115" t="s">
        <v>1854</v>
      </c>
      <c r="H616" s="114" t="s">
        <v>2153</v>
      </c>
      <c r="I616" s="114">
        <v>90096819</v>
      </c>
      <c r="J616" s="114" t="s">
        <v>94</v>
      </c>
      <c r="K616" s="114">
        <v>1.1000000000000001</v>
      </c>
      <c r="L616" s="13">
        <v>2533</v>
      </c>
      <c r="M616" s="13">
        <v>0</v>
      </c>
      <c r="N616" s="13">
        <f t="shared" si="120"/>
        <v>2533</v>
      </c>
      <c r="O616" s="13">
        <v>2533</v>
      </c>
      <c r="P616" s="13">
        <v>0</v>
      </c>
      <c r="Q616" s="13">
        <f t="shared" si="121"/>
        <v>2533</v>
      </c>
      <c r="R616" s="116" t="s">
        <v>217</v>
      </c>
    </row>
    <row r="617" spans="1:18">
      <c r="A617" s="113">
        <v>25</v>
      </c>
      <c r="B617" s="114" t="s">
        <v>2124</v>
      </c>
      <c r="C617" s="114" t="s">
        <v>405</v>
      </c>
      <c r="D617" s="114" t="s">
        <v>3212</v>
      </c>
      <c r="E617" s="114"/>
      <c r="F617" s="115" t="s">
        <v>1853</v>
      </c>
      <c r="G617" s="114" t="s">
        <v>1854</v>
      </c>
      <c r="H617" s="114" t="s">
        <v>2154</v>
      </c>
      <c r="I617" s="114">
        <v>10389314</v>
      </c>
      <c r="J617" s="114" t="s">
        <v>94</v>
      </c>
      <c r="K617" s="114">
        <v>10</v>
      </c>
      <c r="L617" s="13">
        <v>637</v>
      </c>
      <c r="M617" s="13">
        <v>0</v>
      </c>
      <c r="N617" s="13">
        <f t="shared" si="120"/>
        <v>637</v>
      </c>
      <c r="O617" s="13">
        <v>637</v>
      </c>
      <c r="P617" s="13">
        <v>0</v>
      </c>
      <c r="Q617" s="13">
        <f t="shared" si="121"/>
        <v>637</v>
      </c>
      <c r="R617" s="116" t="s">
        <v>217</v>
      </c>
    </row>
    <row r="618" spans="1:18">
      <c r="A618" s="113">
        <v>26</v>
      </c>
      <c r="B618" s="114" t="s">
        <v>2124</v>
      </c>
      <c r="C618" s="114" t="s">
        <v>405</v>
      </c>
      <c r="D618" s="114" t="s">
        <v>3212</v>
      </c>
      <c r="E618" s="114"/>
      <c r="F618" s="115" t="s">
        <v>1853</v>
      </c>
      <c r="G618" s="114" t="s">
        <v>1854</v>
      </c>
      <c r="H618" s="114" t="s">
        <v>2155</v>
      </c>
      <c r="I618" s="114">
        <v>70906927</v>
      </c>
      <c r="J618" s="114" t="s">
        <v>94</v>
      </c>
      <c r="K618" s="114">
        <v>7</v>
      </c>
      <c r="L618" s="13">
        <v>538</v>
      </c>
      <c r="M618" s="13">
        <v>0</v>
      </c>
      <c r="N618" s="13">
        <f t="shared" si="120"/>
        <v>538</v>
      </c>
      <c r="O618" s="13">
        <v>538</v>
      </c>
      <c r="P618" s="13">
        <v>0</v>
      </c>
      <c r="Q618" s="13">
        <f t="shared" si="121"/>
        <v>538</v>
      </c>
      <c r="R618" s="116" t="s">
        <v>217</v>
      </c>
    </row>
    <row r="619" spans="1:18">
      <c r="A619" s="113">
        <v>27</v>
      </c>
      <c r="B619" s="114" t="s">
        <v>2124</v>
      </c>
      <c r="C619" s="114" t="s">
        <v>405</v>
      </c>
      <c r="D619" s="114" t="s">
        <v>3212</v>
      </c>
      <c r="E619" s="114"/>
      <c r="F619" s="115" t="s">
        <v>1853</v>
      </c>
      <c r="G619" s="115" t="s">
        <v>1854</v>
      </c>
      <c r="H619" s="114" t="s">
        <v>2156</v>
      </c>
      <c r="I619" s="114">
        <v>11437011</v>
      </c>
      <c r="J619" s="114" t="s">
        <v>94</v>
      </c>
      <c r="K619" s="114">
        <v>1.1000000000000001</v>
      </c>
      <c r="L619" s="13">
        <v>583</v>
      </c>
      <c r="M619" s="13">
        <v>0</v>
      </c>
      <c r="N619" s="13">
        <f t="shared" si="120"/>
        <v>583</v>
      </c>
      <c r="O619" s="13">
        <v>583</v>
      </c>
      <c r="P619" s="13">
        <v>0</v>
      </c>
      <c r="Q619" s="13">
        <f t="shared" si="121"/>
        <v>583</v>
      </c>
      <c r="R619" s="116" t="s">
        <v>217</v>
      </c>
    </row>
    <row r="620" spans="1:18">
      <c r="A620" s="113">
        <v>28</v>
      </c>
      <c r="B620" s="114" t="s">
        <v>2124</v>
      </c>
      <c r="C620" s="114" t="s">
        <v>405</v>
      </c>
      <c r="D620" s="114" t="s">
        <v>2157</v>
      </c>
      <c r="E620" s="114"/>
      <c r="F620" s="115" t="s">
        <v>1853</v>
      </c>
      <c r="G620" s="114" t="s">
        <v>1854</v>
      </c>
      <c r="H620" s="114" t="s">
        <v>2158</v>
      </c>
      <c r="I620" s="114">
        <v>79402</v>
      </c>
      <c r="J620" s="114" t="s">
        <v>94</v>
      </c>
      <c r="K620" s="114">
        <v>2</v>
      </c>
      <c r="L620" s="13">
        <v>312</v>
      </c>
      <c r="M620" s="13">
        <v>0</v>
      </c>
      <c r="N620" s="13">
        <f t="shared" si="120"/>
        <v>312</v>
      </c>
      <c r="O620" s="13">
        <v>312</v>
      </c>
      <c r="P620" s="13">
        <v>0</v>
      </c>
      <c r="Q620" s="13">
        <f t="shared" si="121"/>
        <v>312</v>
      </c>
      <c r="R620" s="116" t="s">
        <v>217</v>
      </c>
    </row>
    <row r="621" spans="1:18">
      <c r="A621" s="113">
        <v>29</v>
      </c>
      <c r="B621" s="114" t="s">
        <v>2124</v>
      </c>
      <c r="C621" s="114" t="s">
        <v>405</v>
      </c>
      <c r="D621" s="114" t="s">
        <v>2157</v>
      </c>
      <c r="E621" s="114"/>
      <c r="F621" s="115" t="s">
        <v>1853</v>
      </c>
      <c r="G621" s="114" t="s">
        <v>1854</v>
      </c>
      <c r="H621" s="114" t="s">
        <v>2159</v>
      </c>
      <c r="I621" s="114">
        <v>79600</v>
      </c>
      <c r="J621" s="114" t="s">
        <v>94</v>
      </c>
      <c r="K621" s="114">
        <v>2</v>
      </c>
      <c r="L621" s="13">
        <v>1471</v>
      </c>
      <c r="M621" s="13">
        <v>0</v>
      </c>
      <c r="N621" s="13">
        <f t="shared" si="120"/>
        <v>1471</v>
      </c>
      <c r="O621" s="13">
        <v>1471</v>
      </c>
      <c r="P621" s="13">
        <v>0</v>
      </c>
      <c r="Q621" s="13">
        <f t="shared" si="121"/>
        <v>1471</v>
      </c>
      <c r="R621" s="116" t="s">
        <v>217</v>
      </c>
    </row>
    <row r="622" spans="1:18">
      <c r="A622" s="113">
        <v>30</v>
      </c>
      <c r="B622" s="114" t="s">
        <v>2124</v>
      </c>
      <c r="C622" s="114" t="s">
        <v>405</v>
      </c>
      <c r="D622" s="114" t="s">
        <v>1869</v>
      </c>
      <c r="E622" s="114"/>
      <c r="F622" s="115" t="s">
        <v>1853</v>
      </c>
      <c r="G622" s="115" t="s">
        <v>1854</v>
      </c>
      <c r="H622" s="114" t="s">
        <v>2160</v>
      </c>
      <c r="I622" s="114">
        <v>313902</v>
      </c>
      <c r="J622" s="114" t="s">
        <v>94</v>
      </c>
      <c r="K622" s="114">
        <v>13</v>
      </c>
      <c r="L622" s="13">
        <v>2101</v>
      </c>
      <c r="M622" s="13">
        <v>0</v>
      </c>
      <c r="N622" s="13">
        <f t="shared" si="120"/>
        <v>2101</v>
      </c>
      <c r="O622" s="13">
        <v>2101</v>
      </c>
      <c r="P622" s="13">
        <v>0</v>
      </c>
      <c r="Q622" s="13">
        <f t="shared" si="121"/>
        <v>2101</v>
      </c>
      <c r="R622" s="116" t="s">
        <v>217</v>
      </c>
    </row>
    <row r="623" spans="1:18">
      <c r="A623" s="113">
        <v>31</v>
      </c>
      <c r="B623" s="114" t="s">
        <v>2124</v>
      </c>
      <c r="C623" s="114" t="s">
        <v>405</v>
      </c>
      <c r="D623" s="114" t="s">
        <v>1869</v>
      </c>
      <c r="E623" s="114"/>
      <c r="F623" s="115" t="s">
        <v>1853</v>
      </c>
      <c r="G623" s="115" t="s">
        <v>1854</v>
      </c>
      <c r="H623" s="114">
        <v>116335108</v>
      </c>
      <c r="I623" s="114">
        <v>313903</v>
      </c>
      <c r="J623" s="114" t="s">
        <v>94</v>
      </c>
      <c r="K623" s="114">
        <v>6</v>
      </c>
      <c r="L623" s="13">
        <v>572</v>
      </c>
      <c r="M623" s="13">
        <v>0</v>
      </c>
      <c r="N623" s="13">
        <f t="shared" si="120"/>
        <v>572</v>
      </c>
      <c r="O623" s="13">
        <v>572</v>
      </c>
      <c r="P623" s="13">
        <v>0</v>
      </c>
      <c r="Q623" s="13">
        <f t="shared" si="121"/>
        <v>572</v>
      </c>
      <c r="R623" s="116" t="s">
        <v>217</v>
      </c>
    </row>
    <row r="624" spans="1:18">
      <c r="A624" s="113">
        <v>32</v>
      </c>
      <c r="B624" s="114" t="s">
        <v>2124</v>
      </c>
      <c r="C624" s="114" t="s">
        <v>405</v>
      </c>
      <c r="D624" s="114" t="s">
        <v>1869</v>
      </c>
      <c r="E624" s="114"/>
      <c r="F624" s="115" t="s">
        <v>1853</v>
      </c>
      <c r="G624" s="115" t="s">
        <v>1854</v>
      </c>
      <c r="H624" s="114">
        <v>116335109</v>
      </c>
      <c r="I624" s="114">
        <v>313906</v>
      </c>
      <c r="J624" s="114" t="s">
        <v>94</v>
      </c>
      <c r="K624" s="114">
        <v>6</v>
      </c>
      <c r="L624" s="13">
        <v>367</v>
      </c>
      <c r="M624" s="13">
        <v>0</v>
      </c>
      <c r="N624" s="13">
        <f t="shared" si="120"/>
        <v>367</v>
      </c>
      <c r="O624" s="13">
        <v>367</v>
      </c>
      <c r="P624" s="13">
        <v>0</v>
      </c>
      <c r="Q624" s="13">
        <f t="shared" si="121"/>
        <v>367</v>
      </c>
      <c r="R624" s="116" t="s">
        <v>217</v>
      </c>
    </row>
    <row r="625" spans="1:18">
      <c r="A625" s="113">
        <v>33</v>
      </c>
      <c r="B625" s="114" t="s">
        <v>2124</v>
      </c>
      <c r="C625" s="114" t="s">
        <v>405</v>
      </c>
      <c r="D625" s="114" t="s">
        <v>1869</v>
      </c>
      <c r="E625" s="114"/>
      <c r="F625" s="115" t="s">
        <v>1853</v>
      </c>
      <c r="G625" s="115" t="s">
        <v>1854</v>
      </c>
      <c r="H625" s="114">
        <v>116335110</v>
      </c>
      <c r="I625" s="114">
        <v>313901</v>
      </c>
      <c r="J625" s="114" t="s">
        <v>94</v>
      </c>
      <c r="K625" s="114">
        <v>6</v>
      </c>
      <c r="L625" s="13">
        <v>805</v>
      </c>
      <c r="M625" s="13">
        <v>0</v>
      </c>
      <c r="N625" s="13">
        <f t="shared" si="120"/>
        <v>805</v>
      </c>
      <c r="O625" s="13">
        <v>805</v>
      </c>
      <c r="P625" s="13">
        <v>0</v>
      </c>
      <c r="Q625" s="13">
        <f t="shared" si="121"/>
        <v>805</v>
      </c>
      <c r="R625" s="116" t="s">
        <v>217</v>
      </c>
    </row>
    <row r="626" spans="1:18">
      <c r="A626" s="113">
        <v>34</v>
      </c>
      <c r="B626" s="114" t="s">
        <v>2124</v>
      </c>
      <c r="C626" s="114" t="s">
        <v>405</v>
      </c>
      <c r="D626" s="114" t="s">
        <v>1861</v>
      </c>
      <c r="E626" s="114"/>
      <c r="F626" s="115" t="s">
        <v>1853</v>
      </c>
      <c r="G626" s="114" t="s">
        <v>1854</v>
      </c>
      <c r="H626" s="114">
        <v>116680061</v>
      </c>
      <c r="I626" s="114">
        <v>313898</v>
      </c>
      <c r="J626" s="114" t="s">
        <v>94</v>
      </c>
      <c r="K626" s="114">
        <v>6</v>
      </c>
      <c r="L626" s="13">
        <v>3929</v>
      </c>
      <c r="M626" s="13">
        <v>0</v>
      </c>
      <c r="N626" s="13">
        <f t="shared" si="120"/>
        <v>3929</v>
      </c>
      <c r="O626" s="13">
        <v>3929</v>
      </c>
      <c r="P626" s="13">
        <v>0</v>
      </c>
      <c r="Q626" s="13">
        <f t="shared" si="121"/>
        <v>3929</v>
      </c>
      <c r="R626" s="116" t="s">
        <v>217</v>
      </c>
    </row>
    <row r="627" spans="1:18">
      <c r="A627" s="113">
        <v>35</v>
      </c>
      <c r="B627" s="114" t="s">
        <v>2124</v>
      </c>
      <c r="C627" s="114" t="s">
        <v>405</v>
      </c>
      <c r="D627" s="114" t="s">
        <v>1861</v>
      </c>
      <c r="E627" s="114"/>
      <c r="F627" s="115" t="s">
        <v>1853</v>
      </c>
      <c r="G627" s="114" t="s">
        <v>1854</v>
      </c>
      <c r="H627" s="114">
        <v>116680062</v>
      </c>
      <c r="I627" s="114">
        <v>313904</v>
      </c>
      <c r="J627" s="114" t="s">
        <v>94</v>
      </c>
      <c r="K627" s="114">
        <v>6</v>
      </c>
      <c r="L627" s="13">
        <v>2610</v>
      </c>
      <c r="M627" s="13">
        <v>0</v>
      </c>
      <c r="N627" s="13">
        <f t="shared" si="120"/>
        <v>2610</v>
      </c>
      <c r="O627" s="13">
        <v>2610</v>
      </c>
      <c r="P627" s="13">
        <v>0</v>
      </c>
      <c r="Q627" s="13">
        <f t="shared" si="121"/>
        <v>2610</v>
      </c>
      <c r="R627" s="116" t="s">
        <v>217</v>
      </c>
    </row>
    <row r="628" spans="1:18">
      <c r="A628" s="113">
        <v>36</v>
      </c>
      <c r="B628" s="114" t="s">
        <v>2124</v>
      </c>
      <c r="C628" s="114" t="s">
        <v>405</v>
      </c>
      <c r="D628" s="114" t="s">
        <v>1861</v>
      </c>
      <c r="E628" s="114"/>
      <c r="F628" s="115" t="s">
        <v>1853</v>
      </c>
      <c r="G628" s="115" t="s">
        <v>1854</v>
      </c>
      <c r="H628" s="114">
        <v>116680063</v>
      </c>
      <c r="I628" s="114">
        <v>313905</v>
      </c>
      <c r="J628" s="114" t="s">
        <v>94</v>
      </c>
      <c r="K628" s="114">
        <v>6</v>
      </c>
      <c r="L628" s="13">
        <v>2293</v>
      </c>
      <c r="M628" s="13">
        <v>0</v>
      </c>
      <c r="N628" s="13">
        <f t="shared" si="120"/>
        <v>2293</v>
      </c>
      <c r="O628" s="13">
        <v>2293</v>
      </c>
      <c r="P628" s="13">
        <v>0</v>
      </c>
      <c r="Q628" s="13">
        <f t="shared" si="121"/>
        <v>2293</v>
      </c>
      <c r="R628" s="116" t="s">
        <v>217</v>
      </c>
    </row>
    <row r="629" spans="1:18">
      <c r="A629" s="113">
        <v>37</v>
      </c>
      <c r="B629" s="114" t="s">
        <v>2124</v>
      </c>
      <c r="C629" s="114" t="s">
        <v>405</v>
      </c>
      <c r="D629" s="114" t="s">
        <v>1861</v>
      </c>
      <c r="E629" s="114"/>
      <c r="F629" s="115" t="s">
        <v>1853</v>
      </c>
      <c r="G629" s="115" t="s">
        <v>1854</v>
      </c>
      <c r="H629" s="114">
        <v>116680064</v>
      </c>
      <c r="I629" s="114">
        <v>313897</v>
      </c>
      <c r="J629" s="114" t="s">
        <v>94</v>
      </c>
      <c r="K629" s="114">
        <v>6</v>
      </c>
      <c r="L629" s="13">
        <v>462</v>
      </c>
      <c r="M629" s="13">
        <v>0</v>
      </c>
      <c r="N629" s="13">
        <f t="shared" si="120"/>
        <v>462</v>
      </c>
      <c r="O629" s="13">
        <v>462</v>
      </c>
      <c r="P629" s="13">
        <v>0</v>
      </c>
      <c r="Q629" s="13">
        <f t="shared" si="121"/>
        <v>462</v>
      </c>
      <c r="R629" s="116" t="s">
        <v>217</v>
      </c>
    </row>
    <row r="630" spans="1:18">
      <c r="A630" s="113">
        <v>38</v>
      </c>
      <c r="B630" s="114" t="s">
        <v>2124</v>
      </c>
      <c r="C630" s="114" t="s">
        <v>405</v>
      </c>
      <c r="D630" s="114" t="s">
        <v>1861</v>
      </c>
      <c r="E630" s="114"/>
      <c r="F630" s="115" t="s">
        <v>1853</v>
      </c>
      <c r="G630" s="115" t="s">
        <v>1854</v>
      </c>
      <c r="H630" s="114">
        <v>116680065</v>
      </c>
      <c r="I630" s="114">
        <v>313899</v>
      </c>
      <c r="J630" s="114" t="s">
        <v>94</v>
      </c>
      <c r="K630" s="114">
        <v>13</v>
      </c>
      <c r="L630" s="13">
        <v>8110</v>
      </c>
      <c r="M630" s="13">
        <v>0</v>
      </c>
      <c r="N630" s="13">
        <f t="shared" si="120"/>
        <v>8110</v>
      </c>
      <c r="O630" s="13">
        <v>8110</v>
      </c>
      <c r="P630" s="13">
        <v>0</v>
      </c>
      <c r="Q630" s="13">
        <f t="shared" si="121"/>
        <v>8110</v>
      </c>
      <c r="R630" s="116" t="s">
        <v>217</v>
      </c>
    </row>
    <row r="631" spans="1:18">
      <c r="A631" s="113">
        <v>39</v>
      </c>
      <c r="B631" s="114" t="s">
        <v>2124</v>
      </c>
      <c r="C631" s="114" t="s">
        <v>405</v>
      </c>
      <c r="D631" s="114" t="s">
        <v>1861</v>
      </c>
      <c r="E631" s="114"/>
      <c r="F631" s="115" t="s">
        <v>1853</v>
      </c>
      <c r="G631" s="114" t="s">
        <v>1854</v>
      </c>
      <c r="H631" s="114">
        <v>116643002</v>
      </c>
      <c r="I631" s="114">
        <v>11148803</v>
      </c>
      <c r="J631" s="114" t="s">
        <v>94</v>
      </c>
      <c r="K631" s="114">
        <v>3</v>
      </c>
      <c r="L631" s="13">
        <v>244</v>
      </c>
      <c r="M631" s="13">
        <v>0</v>
      </c>
      <c r="N631" s="13">
        <f t="shared" si="120"/>
        <v>244</v>
      </c>
      <c r="O631" s="13">
        <v>244</v>
      </c>
      <c r="P631" s="13">
        <v>0</v>
      </c>
      <c r="Q631" s="13">
        <f t="shared" si="121"/>
        <v>244</v>
      </c>
      <c r="R631" s="116" t="s">
        <v>217</v>
      </c>
    </row>
    <row r="632" spans="1:18">
      <c r="A632" s="113">
        <v>40</v>
      </c>
      <c r="B632" s="114" t="s">
        <v>2124</v>
      </c>
      <c r="C632" s="114" t="s">
        <v>405</v>
      </c>
      <c r="D632" s="114" t="s">
        <v>1861</v>
      </c>
      <c r="E632" s="114"/>
      <c r="F632" s="115" t="s">
        <v>1853</v>
      </c>
      <c r="G632" s="114" t="s">
        <v>1854</v>
      </c>
      <c r="H632" s="114">
        <v>116643003</v>
      </c>
      <c r="I632" s="114">
        <v>150881</v>
      </c>
      <c r="J632" s="114" t="s">
        <v>94</v>
      </c>
      <c r="K632" s="114">
        <v>2</v>
      </c>
      <c r="L632" s="13">
        <v>131</v>
      </c>
      <c r="M632" s="13">
        <v>0</v>
      </c>
      <c r="N632" s="13">
        <f t="shared" si="120"/>
        <v>131</v>
      </c>
      <c r="O632" s="13">
        <v>131</v>
      </c>
      <c r="P632" s="13">
        <v>0</v>
      </c>
      <c r="Q632" s="13">
        <f t="shared" si="121"/>
        <v>131</v>
      </c>
      <c r="R632" s="116" t="s">
        <v>217</v>
      </c>
    </row>
    <row r="633" spans="1:18">
      <c r="A633" s="113">
        <v>41</v>
      </c>
      <c r="B633" s="114" t="s">
        <v>2124</v>
      </c>
      <c r="C633" s="114" t="s">
        <v>405</v>
      </c>
      <c r="D633" s="114" t="s">
        <v>1939</v>
      </c>
      <c r="E633" s="114"/>
      <c r="F633" s="115" t="s">
        <v>1853</v>
      </c>
      <c r="G633" s="115" t="s">
        <v>1854</v>
      </c>
      <c r="H633" s="114">
        <v>116644004</v>
      </c>
      <c r="I633" s="114">
        <v>90070838</v>
      </c>
      <c r="J633" s="114" t="s">
        <v>94</v>
      </c>
      <c r="K633" s="114">
        <v>11</v>
      </c>
      <c r="L633" s="13">
        <v>660</v>
      </c>
      <c r="M633" s="13">
        <v>0</v>
      </c>
      <c r="N633" s="13">
        <f t="shared" si="120"/>
        <v>660</v>
      </c>
      <c r="O633" s="13">
        <v>660</v>
      </c>
      <c r="P633" s="13">
        <v>0</v>
      </c>
      <c r="Q633" s="13">
        <f t="shared" si="121"/>
        <v>660</v>
      </c>
      <c r="R633" s="116" t="s">
        <v>217</v>
      </c>
    </row>
    <row r="634" spans="1:18">
      <c r="A634" s="113">
        <v>42</v>
      </c>
      <c r="B634" s="114" t="s">
        <v>2124</v>
      </c>
      <c r="C634" s="114" t="s">
        <v>405</v>
      </c>
      <c r="D634" s="114" t="s">
        <v>1939</v>
      </c>
      <c r="E634" s="114"/>
      <c r="F634" s="115" t="s">
        <v>1853</v>
      </c>
      <c r="G634" s="115" t="s">
        <v>1854</v>
      </c>
      <c r="H634" s="114">
        <v>116412090</v>
      </c>
      <c r="I634" s="114">
        <v>90071672</v>
      </c>
      <c r="J634" s="114" t="s">
        <v>94</v>
      </c>
      <c r="K634" s="114">
        <v>21</v>
      </c>
      <c r="L634" s="13">
        <v>1244</v>
      </c>
      <c r="M634" s="13">
        <v>0</v>
      </c>
      <c r="N634" s="13">
        <f t="shared" si="120"/>
        <v>1244</v>
      </c>
      <c r="O634" s="13">
        <v>1244</v>
      </c>
      <c r="P634" s="13">
        <v>0</v>
      </c>
      <c r="Q634" s="13">
        <f t="shared" si="121"/>
        <v>1244</v>
      </c>
      <c r="R634" s="116" t="s">
        <v>217</v>
      </c>
    </row>
    <row r="635" spans="1:18">
      <c r="A635" s="113">
        <v>43</v>
      </c>
      <c r="B635" s="114" t="s">
        <v>2124</v>
      </c>
      <c r="C635" s="114" t="s">
        <v>405</v>
      </c>
      <c r="D635" s="114" t="s">
        <v>1937</v>
      </c>
      <c r="E635" s="114"/>
      <c r="F635" s="115" t="s">
        <v>2129</v>
      </c>
      <c r="G635" s="115" t="s">
        <v>2130</v>
      </c>
      <c r="H635" s="114">
        <v>116644003</v>
      </c>
      <c r="I635" s="114">
        <v>90054904</v>
      </c>
      <c r="J635" s="114" t="s">
        <v>94</v>
      </c>
      <c r="K635" s="114">
        <v>21</v>
      </c>
      <c r="L635" s="13">
        <v>784</v>
      </c>
      <c r="M635" s="13">
        <v>0</v>
      </c>
      <c r="N635" s="13">
        <f t="shared" si="120"/>
        <v>784</v>
      </c>
      <c r="O635" s="13">
        <v>784</v>
      </c>
      <c r="P635" s="13">
        <v>0</v>
      </c>
      <c r="Q635" s="13">
        <f t="shared" si="121"/>
        <v>784</v>
      </c>
      <c r="R635" s="116" t="s">
        <v>217</v>
      </c>
    </row>
    <row r="636" spans="1:18">
      <c r="A636" s="113">
        <v>44</v>
      </c>
      <c r="B636" s="114" t="s">
        <v>2124</v>
      </c>
      <c r="C636" s="114" t="s">
        <v>405</v>
      </c>
      <c r="D636" s="114" t="s">
        <v>1898</v>
      </c>
      <c r="E636" s="114"/>
      <c r="F636" s="115" t="s">
        <v>2129</v>
      </c>
      <c r="G636" s="114" t="s">
        <v>2130</v>
      </c>
      <c r="H636" s="114">
        <v>118130129</v>
      </c>
      <c r="I636" s="114">
        <v>16712</v>
      </c>
      <c r="J636" s="114" t="s">
        <v>94</v>
      </c>
      <c r="K636" s="114">
        <v>6</v>
      </c>
      <c r="L636" s="13">
        <v>68</v>
      </c>
      <c r="M636" s="13">
        <v>0</v>
      </c>
      <c r="N636" s="13">
        <f t="shared" si="120"/>
        <v>68</v>
      </c>
      <c r="O636" s="13">
        <v>68</v>
      </c>
      <c r="P636" s="13">
        <v>0</v>
      </c>
      <c r="Q636" s="13">
        <f t="shared" si="121"/>
        <v>68</v>
      </c>
      <c r="R636" s="116" t="s">
        <v>217</v>
      </c>
    </row>
    <row r="637" spans="1:18">
      <c r="A637" s="113">
        <v>45</v>
      </c>
      <c r="B637" s="114" t="s">
        <v>2124</v>
      </c>
      <c r="C637" s="114" t="s">
        <v>405</v>
      </c>
      <c r="D637" s="114" t="s">
        <v>1898</v>
      </c>
      <c r="E637" s="114"/>
      <c r="F637" s="115" t="s">
        <v>2129</v>
      </c>
      <c r="G637" s="114" t="s">
        <v>2130</v>
      </c>
      <c r="H637" s="114">
        <v>118130150</v>
      </c>
      <c r="I637" s="114">
        <v>79348</v>
      </c>
      <c r="J637" s="114" t="s">
        <v>94</v>
      </c>
      <c r="K637" s="114">
        <v>2</v>
      </c>
      <c r="L637" s="13">
        <v>0</v>
      </c>
      <c r="M637" s="13">
        <v>0</v>
      </c>
      <c r="N637" s="13">
        <f t="shared" si="120"/>
        <v>0</v>
      </c>
      <c r="O637" s="13">
        <v>0</v>
      </c>
      <c r="P637" s="13">
        <v>0</v>
      </c>
      <c r="Q637" s="13">
        <f t="shared" si="121"/>
        <v>0</v>
      </c>
      <c r="R637" s="116" t="s">
        <v>217</v>
      </c>
    </row>
    <row r="638" spans="1:18">
      <c r="A638" s="113">
        <v>46</v>
      </c>
      <c r="B638" s="114" t="s">
        <v>2124</v>
      </c>
      <c r="C638" s="114" t="s">
        <v>405</v>
      </c>
      <c r="D638" s="114" t="s">
        <v>1898</v>
      </c>
      <c r="E638" s="114"/>
      <c r="F638" s="115" t="s">
        <v>2129</v>
      </c>
      <c r="G638" s="115" t="s">
        <v>2130</v>
      </c>
      <c r="H638" s="114">
        <v>118132167</v>
      </c>
      <c r="I638" s="114">
        <v>8590615</v>
      </c>
      <c r="J638" s="114" t="s">
        <v>94</v>
      </c>
      <c r="K638" s="114">
        <v>10</v>
      </c>
      <c r="L638" s="13">
        <v>2063</v>
      </c>
      <c r="M638" s="13">
        <v>0</v>
      </c>
      <c r="N638" s="13">
        <f t="shared" si="120"/>
        <v>2063</v>
      </c>
      <c r="O638" s="13">
        <v>2063</v>
      </c>
      <c r="P638" s="13">
        <v>0</v>
      </c>
      <c r="Q638" s="13">
        <f t="shared" si="121"/>
        <v>2063</v>
      </c>
      <c r="R638" s="116" t="s">
        <v>217</v>
      </c>
    </row>
    <row r="639" spans="1:18">
      <c r="A639" s="113">
        <v>47</v>
      </c>
      <c r="B639" s="114" t="s">
        <v>2124</v>
      </c>
      <c r="C639" s="114" t="s">
        <v>405</v>
      </c>
      <c r="D639" s="114" t="s">
        <v>1898</v>
      </c>
      <c r="E639" s="114"/>
      <c r="F639" s="115" t="s">
        <v>2129</v>
      </c>
      <c r="G639" s="114" t="s">
        <v>2130</v>
      </c>
      <c r="H639" s="114">
        <v>118132168</v>
      </c>
      <c r="I639" s="114">
        <v>90136911</v>
      </c>
      <c r="J639" s="114" t="s">
        <v>94</v>
      </c>
      <c r="K639" s="114">
        <v>6</v>
      </c>
      <c r="L639" s="13">
        <v>5015</v>
      </c>
      <c r="M639" s="13">
        <v>0</v>
      </c>
      <c r="N639" s="13">
        <f t="shared" si="120"/>
        <v>5015</v>
      </c>
      <c r="O639" s="13">
        <v>5015</v>
      </c>
      <c r="P639" s="13">
        <v>0</v>
      </c>
      <c r="Q639" s="13">
        <f t="shared" si="121"/>
        <v>5015</v>
      </c>
      <c r="R639" s="116" t="s">
        <v>217</v>
      </c>
    </row>
    <row r="640" spans="1:18">
      <c r="A640" s="113">
        <v>48</v>
      </c>
      <c r="B640" s="114" t="s">
        <v>2124</v>
      </c>
      <c r="C640" s="114" t="s">
        <v>405</v>
      </c>
      <c r="D640" s="114" t="s">
        <v>1898</v>
      </c>
      <c r="E640" s="114"/>
      <c r="F640" s="115" t="s">
        <v>2129</v>
      </c>
      <c r="G640" s="114" t="s">
        <v>2130</v>
      </c>
      <c r="H640" s="114">
        <v>118132169</v>
      </c>
      <c r="I640" s="114">
        <v>90136112</v>
      </c>
      <c r="J640" s="114" t="s">
        <v>94</v>
      </c>
      <c r="K640" s="114">
        <v>6</v>
      </c>
      <c r="L640" s="13">
        <v>502</v>
      </c>
      <c r="M640" s="13">
        <v>0</v>
      </c>
      <c r="N640" s="13">
        <f t="shared" si="120"/>
        <v>502</v>
      </c>
      <c r="O640" s="13">
        <v>502</v>
      </c>
      <c r="P640" s="13">
        <v>0</v>
      </c>
      <c r="Q640" s="13">
        <f t="shared" si="121"/>
        <v>502</v>
      </c>
      <c r="R640" s="116" t="s">
        <v>217</v>
      </c>
    </row>
    <row r="641" spans="1:18">
      <c r="A641" s="113">
        <v>49</v>
      </c>
      <c r="B641" s="114" t="s">
        <v>2124</v>
      </c>
      <c r="C641" s="114" t="s">
        <v>405</v>
      </c>
      <c r="D641" s="114" t="s">
        <v>1898</v>
      </c>
      <c r="E641" s="114"/>
      <c r="F641" s="115" t="s">
        <v>2129</v>
      </c>
      <c r="G641" s="115" t="s">
        <v>2130</v>
      </c>
      <c r="H641" s="114">
        <v>118132181</v>
      </c>
      <c r="I641" s="114">
        <v>79351</v>
      </c>
      <c r="J641" s="114" t="s">
        <v>94</v>
      </c>
      <c r="K641" s="114">
        <v>2</v>
      </c>
      <c r="L641" s="13">
        <v>288</v>
      </c>
      <c r="M641" s="13">
        <v>0</v>
      </c>
      <c r="N641" s="13">
        <f t="shared" si="120"/>
        <v>288</v>
      </c>
      <c r="O641" s="13">
        <v>288</v>
      </c>
      <c r="P641" s="13">
        <v>0</v>
      </c>
      <c r="Q641" s="13">
        <f t="shared" si="121"/>
        <v>288</v>
      </c>
      <c r="R641" s="116" t="s">
        <v>217</v>
      </c>
    </row>
    <row r="642" spans="1:18">
      <c r="A642" s="113">
        <v>50</v>
      </c>
      <c r="B642" s="114" t="s">
        <v>2124</v>
      </c>
      <c r="C642" s="114" t="s">
        <v>405</v>
      </c>
      <c r="D642" s="114" t="s">
        <v>1898</v>
      </c>
      <c r="E642" s="114"/>
      <c r="F642" s="115" t="s">
        <v>2129</v>
      </c>
      <c r="G642" s="115" t="s">
        <v>2130</v>
      </c>
      <c r="H642" s="114">
        <v>118132182</v>
      </c>
      <c r="I642" s="114">
        <v>102096</v>
      </c>
      <c r="J642" s="114" t="s">
        <v>94</v>
      </c>
      <c r="K642" s="114">
        <v>2</v>
      </c>
      <c r="L642" s="13">
        <v>1391</v>
      </c>
      <c r="M642" s="13">
        <v>0</v>
      </c>
      <c r="N642" s="13">
        <f t="shared" si="120"/>
        <v>1391</v>
      </c>
      <c r="O642" s="13">
        <v>1391</v>
      </c>
      <c r="P642" s="13">
        <v>0</v>
      </c>
      <c r="Q642" s="13">
        <f t="shared" si="121"/>
        <v>1391</v>
      </c>
      <c r="R642" s="116" t="s">
        <v>217</v>
      </c>
    </row>
    <row r="643" spans="1:18">
      <c r="A643" s="113">
        <v>51</v>
      </c>
      <c r="B643" s="114" t="s">
        <v>2124</v>
      </c>
      <c r="C643" s="114" t="s">
        <v>405</v>
      </c>
      <c r="D643" s="114" t="s">
        <v>1934</v>
      </c>
      <c r="E643" s="114"/>
      <c r="F643" s="115" t="s">
        <v>2129</v>
      </c>
      <c r="G643" s="115" t="s">
        <v>2130</v>
      </c>
      <c r="H643" s="114">
        <v>118178091</v>
      </c>
      <c r="I643" s="114">
        <v>317023</v>
      </c>
      <c r="J643" s="114" t="s">
        <v>94</v>
      </c>
      <c r="K643" s="114">
        <v>2</v>
      </c>
      <c r="L643" s="13">
        <v>32</v>
      </c>
      <c r="M643" s="13">
        <v>0</v>
      </c>
      <c r="N643" s="13">
        <f t="shared" si="120"/>
        <v>32</v>
      </c>
      <c r="O643" s="13">
        <v>32</v>
      </c>
      <c r="P643" s="13">
        <v>0</v>
      </c>
      <c r="Q643" s="13">
        <f t="shared" si="121"/>
        <v>32</v>
      </c>
      <c r="R643" s="116" t="s">
        <v>217</v>
      </c>
    </row>
    <row r="644" spans="1:18">
      <c r="A644" s="113">
        <v>52</v>
      </c>
      <c r="B644" s="114" t="s">
        <v>2124</v>
      </c>
      <c r="C644" s="114" t="s">
        <v>405</v>
      </c>
      <c r="D644" s="114" t="s">
        <v>1934</v>
      </c>
      <c r="E644" s="114"/>
      <c r="F644" s="115" t="s">
        <v>2129</v>
      </c>
      <c r="G644" s="115" t="s">
        <v>2130</v>
      </c>
      <c r="H644" s="114">
        <v>118178092</v>
      </c>
      <c r="I644" s="114">
        <v>71011611</v>
      </c>
      <c r="J644" s="114" t="s">
        <v>94</v>
      </c>
      <c r="K644" s="114">
        <v>3</v>
      </c>
      <c r="L644" s="13">
        <v>712</v>
      </c>
      <c r="M644" s="13">
        <v>0</v>
      </c>
      <c r="N644" s="13">
        <f t="shared" si="120"/>
        <v>712</v>
      </c>
      <c r="O644" s="13">
        <v>712</v>
      </c>
      <c r="P644" s="13">
        <v>0</v>
      </c>
      <c r="Q644" s="13">
        <f t="shared" si="121"/>
        <v>712</v>
      </c>
      <c r="R644" s="116" t="s">
        <v>217</v>
      </c>
    </row>
    <row r="645" spans="1:18">
      <c r="A645" s="113">
        <v>53</v>
      </c>
      <c r="B645" s="114" t="s">
        <v>2124</v>
      </c>
      <c r="C645" s="114" t="s">
        <v>405</v>
      </c>
      <c r="D645" s="114" t="s">
        <v>1934</v>
      </c>
      <c r="E645" s="114"/>
      <c r="F645" s="115" t="s">
        <v>2129</v>
      </c>
      <c r="G645" s="114" t="s">
        <v>2130</v>
      </c>
      <c r="H645" s="114">
        <v>118178084</v>
      </c>
      <c r="I645" s="114">
        <v>101886</v>
      </c>
      <c r="J645" s="114" t="s">
        <v>94</v>
      </c>
      <c r="K645" s="114">
        <v>3</v>
      </c>
      <c r="L645" s="13">
        <v>1747</v>
      </c>
      <c r="M645" s="13">
        <v>0</v>
      </c>
      <c r="N645" s="13">
        <f t="shared" si="120"/>
        <v>1747</v>
      </c>
      <c r="O645" s="13">
        <v>1747</v>
      </c>
      <c r="P645" s="13">
        <v>0</v>
      </c>
      <c r="Q645" s="13">
        <f t="shared" si="121"/>
        <v>1747</v>
      </c>
      <c r="R645" s="116" t="s">
        <v>217</v>
      </c>
    </row>
    <row r="646" spans="1:18">
      <c r="A646" s="113">
        <v>54</v>
      </c>
      <c r="B646" s="114" t="s">
        <v>2124</v>
      </c>
      <c r="C646" s="114" t="s">
        <v>405</v>
      </c>
      <c r="D646" s="114" t="s">
        <v>1934</v>
      </c>
      <c r="E646" s="114"/>
      <c r="F646" s="115" t="s">
        <v>2129</v>
      </c>
      <c r="G646" s="114" t="s">
        <v>2130</v>
      </c>
      <c r="H646" s="114">
        <v>118178085</v>
      </c>
      <c r="I646" s="114">
        <v>101891</v>
      </c>
      <c r="J646" s="114" t="s">
        <v>94</v>
      </c>
      <c r="K646" s="114">
        <v>4</v>
      </c>
      <c r="L646" s="13">
        <v>2340</v>
      </c>
      <c r="M646" s="13">
        <v>0</v>
      </c>
      <c r="N646" s="13">
        <f t="shared" si="120"/>
        <v>2340</v>
      </c>
      <c r="O646" s="13">
        <v>2340</v>
      </c>
      <c r="P646" s="13">
        <v>0</v>
      </c>
      <c r="Q646" s="13">
        <f t="shared" si="121"/>
        <v>2340</v>
      </c>
      <c r="R646" s="116" t="s">
        <v>217</v>
      </c>
    </row>
    <row r="647" spans="1:18">
      <c r="A647" s="113">
        <v>55</v>
      </c>
      <c r="B647" s="114" t="s">
        <v>2124</v>
      </c>
      <c r="C647" s="114" t="s">
        <v>405</v>
      </c>
      <c r="D647" s="114" t="s">
        <v>1895</v>
      </c>
      <c r="E647" s="114"/>
      <c r="F647" s="115" t="s">
        <v>2129</v>
      </c>
      <c r="G647" s="115" t="s">
        <v>2130</v>
      </c>
      <c r="H647" s="114">
        <v>118138149</v>
      </c>
      <c r="I647" s="114">
        <v>12091063</v>
      </c>
      <c r="J647" s="114" t="s">
        <v>94</v>
      </c>
      <c r="K647" s="114">
        <v>6</v>
      </c>
      <c r="L647" s="13">
        <v>411</v>
      </c>
      <c r="M647" s="13">
        <v>0</v>
      </c>
      <c r="N647" s="13">
        <f t="shared" si="120"/>
        <v>411</v>
      </c>
      <c r="O647" s="13">
        <v>411</v>
      </c>
      <c r="P647" s="13">
        <v>0</v>
      </c>
      <c r="Q647" s="13">
        <f t="shared" si="121"/>
        <v>411</v>
      </c>
      <c r="R647" s="116" t="s">
        <v>217</v>
      </c>
    </row>
    <row r="648" spans="1:18">
      <c r="A648" s="113">
        <v>56</v>
      </c>
      <c r="B648" s="114" t="s">
        <v>2124</v>
      </c>
      <c r="C648" s="114" t="s">
        <v>405</v>
      </c>
      <c r="D648" s="114" t="s">
        <v>1895</v>
      </c>
      <c r="E648" s="114"/>
      <c r="F648" s="115" t="s">
        <v>2129</v>
      </c>
      <c r="G648" s="114" t="s">
        <v>2130</v>
      </c>
      <c r="H648" s="114">
        <v>118138150</v>
      </c>
      <c r="I648" s="114">
        <v>13058114</v>
      </c>
      <c r="J648" s="114" t="s">
        <v>94</v>
      </c>
      <c r="K648" s="114">
        <v>6</v>
      </c>
      <c r="L648" s="13">
        <v>0</v>
      </c>
      <c r="M648" s="13">
        <v>0</v>
      </c>
      <c r="N648" s="13">
        <f t="shared" si="120"/>
        <v>0</v>
      </c>
      <c r="O648" s="13">
        <v>0</v>
      </c>
      <c r="P648" s="13">
        <v>0</v>
      </c>
      <c r="Q648" s="13">
        <f t="shared" si="121"/>
        <v>0</v>
      </c>
      <c r="R648" s="116" t="s">
        <v>217</v>
      </c>
    </row>
    <row r="649" spans="1:18">
      <c r="A649" s="113">
        <v>57</v>
      </c>
      <c r="B649" s="114" t="s">
        <v>2124</v>
      </c>
      <c r="C649" s="114" t="s">
        <v>405</v>
      </c>
      <c r="D649" s="114" t="s">
        <v>1895</v>
      </c>
      <c r="E649" s="114"/>
      <c r="F649" s="115" t="s">
        <v>2129</v>
      </c>
      <c r="G649" s="114" t="s">
        <v>2130</v>
      </c>
      <c r="H649" s="114">
        <v>118138151</v>
      </c>
      <c r="I649" s="114">
        <v>12261571</v>
      </c>
      <c r="J649" s="114" t="s">
        <v>94</v>
      </c>
      <c r="K649" s="114">
        <v>3</v>
      </c>
      <c r="L649" s="13">
        <v>35</v>
      </c>
      <c r="M649" s="13">
        <v>0</v>
      </c>
      <c r="N649" s="13">
        <f t="shared" si="120"/>
        <v>35</v>
      </c>
      <c r="O649" s="13">
        <v>35</v>
      </c>
      <c r="P649" s="13">
        <v>0</v>
      </c>
      <c r="Q649" s="13">
        <f t="shared" si="121"/>
        <v>35</v>
      </c>
      <c r="R649" s="116" t="s">
        <v>217</v>
      </c>
    </row>
    <row r="650" spans="1:18">
      <c r="A650" s="113">
        <v>58</v>
      </c>
      <c r="B650" s="114" t="s">
        <v>2124</v>
      </c>
      <c r="C650" s="114" t="s">
        <v>405</v>
      </c>
      <c r="D650" s="114" t="s">
        <v>1917</v>
      </c>
      <c r="E650" s="114"/>
      <c r="F650" s="115" t="s">
        <v>2129</v>
      </c>
      <c r="G650" s="115" t="s">
        <v>2130</v>
      </c>
      <c r="H650" s="114">
        <v>118136119</v>
      </c>
      <c r="I650" s="114">
        <v>12979546</v>
      </c>
      <c r="J650" s="114" t="s">
        <v>94</v>
      </c>
      <c r="K650" s="114">
        <v>6</v>
      </c>
      <c r="L650" s="13">
        <v>2517</v>
      </c>
      <c r="M650" s="13">
        <v>0</v>
      </c>
      <c r="N650" s="13">
        <f t="shared" si="120"/>
        <v>2517</v>
      </c>
      <c r="O650" s="13">
        <v>2517</v>
      </c>
      <c r="P650" s="13">
        <v>0</v>
      </c>
      <c r="Q650" s="13">
        <f t="shared" si="121"/>
        <v>2517</v>
      </c>
      <c r="R650" s="116" t="s">
        <v>217</v>
      </c>
    </row>
    <row r="651" spans="1:18">
      <c r="A651" s="113">
        <v>59</v>
      </c>
      <c r="B651" s="114" t="s">
        <v>2124</v>
      </c>
      <c r="C651" s="114" t="s">
        <v>405</v>
      </c>
      <c r="D651" s="114" t="s">
        <v>1917</v>
      </c>
      <c r="E651" s="114"/>
      <c r="F651" s="115" t="s">
        <v>2129</v>
      </c>
      <c r="G651" s="115" t="s">
        <v>2130</v>
      </c>
      <c r="H651" s="114">
        <v>118140077</v>
      </c>
      <c r="I651" s="114">
        <v>13058264</v>
      </c>
      <c r="J651" s="114" t="s">
        <v>94</v>
      </c>
      <c r="K651" s="114">
        <v>6</v>
      </c>
      <c r="L651" s="13">
        <v>15</v>
      </c>
      <c r="M651" s="13">
        <v>0</v>
      </c>
      <c r="N651" s="13">
        <f t="shared" si="120"/>
        <v>15</v>
      </c>
      <c r="O651" s="13">
        <v>15</v>
      </c>
      <c r="P651" s="13">
        <v>0</v>
      </c>
      <c r="Q651" s="13">
        <f t="shared" si="121"/>
        <v>15</v>
      </c>
      <c r="R651" s="116" t="s">
        <v>217</v>
      </c>
    </row>
    <row r="652" spans="1:18">
      <c r="A652" s="113">
        <v>60</v>
      </c>
      <c r="B652" s="114" t="s">
        <v>2124</v>
      </c>
      <c r="C652" s="114" t="s">
        <v>405</v>
      </c>
      <c r="D652" s="114" t="s">
        <v>1917</v>
      </c>
      <c r="E652" s="114"/>
      <c r="F652" s="115" t="s">
        <v>2129</v>
      </c>
      <c r="G652" s="115" t="s">
        <v>2130</v>
      </c>
      <c r="H652" s="114">
        <v>118140078</v>
      </c>
      <c r="I652" s="114">
        <v>12200274</v>
      </c>
      <c r="J652" s="114" t="s">
        <v>94</v>
      </c>
      <c r="K652" s="114">
        <v>6</v>
      </c>
      <c r="L652" s="13">
        <v>31</v>
      </c>
      <c r="M652" s="13">
        <v>0</v>
      </c>
      <c r="N652" s="13">
        <f t="shared" si="120"/>
        <v>31</v>
      </c>
      <c r="O652" s="13">
        <v>31</v>
      </c>
      <c r="P652" s="13">
        <v>0</v>
      </c>
      <c r="Q652" s="13">
        <f t="shared" si="121"/>
        <v>31</v>
      </c>
      <c r="R652" s="116" t="s">
        <v>217</v>
      </c>
    </row>
    <row r="653" spans="1:18">
      <c r="A653" s="113">
        <v>61</v>
      </c>
      <c r="B653" s="114" t="s">
        <v>2124</v>
      </c>
      <c r="C653" s="114" t="s">
        <v>405</v>
      </c>
      <c r="D653" s="114" t="s">
        <v>1917</v>
      </c>
      <c r="E653" s="114"/>
      <c r="F653" s="115" t="s">
        <v>2129</v>
      </c>
      <c r="G653" s="114" t="s">
        <v>2130</v>
      </c>
      <c r="H653" s="114">
        <v>118140079</v>
      </c>
      <c r="I653" s="114">
        <v>19874473</v>
      </c>
      <c r="J653" s="114" t="s">
        <v>94</v>
      </c>
      <c r="K653" s="114">
        <v>2</v>
      </c>
      <c r="L653" s="13">
        <v>57</v>
      </c>
      <c r="M653" s="13">
        <v>0</v>
      </c>
      <c r="N653" s="13">
        <f t="shared" si="120"/>
        <v>57</v>
      </c>
      <c r="O653" s="13">
        <v>57</v>
      </c>
      <c r="P653" s="13">
        <v>0</v>
      </c>
      <c r="Q653" s="13">
        <f t="shared" si="121"/>
        <v>57</v>
      </c>
      <c r="R653" s="116" t="s">
        <v>217</v>
      </c>
    </row>
    <row r="654" spans="1:18">
      <c r="A654" s="113">
        <v>62</v>
      </c>
      <c r="B654" s="114" t="s">
        <v>2124</v>
      </c>
      <c r="C654" s="114" t="s">
        <v>405</v>
      </c>
      <c r="D654" s="114" t="s">
        <v>1917</v>
      </c>
      <c r="E654" s="114"/>
      <c r="F654" s="115" t="s">
        <v>2129</v>
      </c>
      <c r="G654" s="114" t="s">
        <v>2130</v>
      </c>
      <c r="H654" s="114">
        <v>118140080</v>
      </c>
      <c r="I654" s="114">
        <v>23496352</v>
      </c>
      <c r="J654" s="114" t="s">
        <v>94</v>
      </c>
      <c r="K654" s="114">
        <v>2</v>
      </c>
      <c r="L654" s="13">
        <v>1222</v>
      </c>
      <c r="M654" s="13">
        <v>0</v>
      </c>
      <c r="N654" s="13">
        <f t="shared" si="120"/>
        <v>1222</v>
      </c>
      <c r="O654" s="13">
        <v>1222</v>
      </c>
      <c r="P654" s="13">
        <v>0</v>
      </c>
      <c r="Q654" s="13">
        <f t="shared" si="121"/>
        <v>1222</v>
      </c>
      <c r="R654" s="116" t="s">
        <v>217</v>
      </c>
    </row>
    <row r="655" spans="1:18">
      <c r="A655" s="113">
        <v>63</v>
      </c>
      <c r="B655" s="114" t="s">
        <v>2124</v>
      </c>
      <c r="C655" s="114" t="s">
        <v>405</v>
      </c>
      <c r="D655" s="114" t="s">
        <v>1891</v>
      </c>
      <c r="E655" s="114"/>
      <c r="F655" s="115" t="s">
        <v>2129</v>
      </c>
      <c r="G655" s="115" t="s">
        <v>2130</v>
      </c>
      <c r="H655" s="114">
        <v>118134124</v>
      </c>
      <c r="I655" s="114">
        <v>12612055</v>
      </c>
      <c r="J655" s="114" t="s">
        <v>94</v>
      </c>
      <c r="K655" s="114">
        <v>6</v>
      </c>
      <c r="L655" s="13">
        <v>6244</v>
      </c>
      <c r="M655" s="13">
        <v>0</v>
      </c>
      <c r="N655" s="13">
        <f t="shared" si="120"/>
        <v>6244</v>
      </c>
      <c r="O655" s="13">
        <v>6244</v>
      </c>
      <c r="P655" s="13">
        <v>0</v>
      </c>
      <c r="Q655" s="13">
        <f t="shared" si="121"/>
        <v>6244</v>
      </c>
      <c r="R655" s="116" t="s">
        <v>217</v>
      </c>
    </row>
    <row r="656" spans="1:18">
      <c r="A656" s="113">
        <v>64</v>
      </c>
      <c r="B656" s="114" t="s">
        <v>2124</v>
      </c>
      <c r="C656" s="114" t="s">
        <v>405</v>
      </c>
      <c r="D656" s="114" t="s">
        <v>1891</v>
      </c>
      <c r="E656" s="114"/>
      <c r="F656" s="115" t="s">
        <v>2129</v>
      </c>
      <c r="G656" s="114" t="s">
        <v>2130</v>
      </c>
      <c r="H656" s="114">
        <v>118134125</v>
      </c>
      <c r="I656" s="114">
        <v>99636</v>
      </c>
      <c r="J656" s="114" t="s">
        <v>94</v>
      </c>
      <c r="K656" s="114">
        <v>6</v>
      </c>
      <c r="L656" s="13">
        <v>5287</v>
      </c>
      <c r="M656" s="13">
        <v>0</v>
      </c>
      <c r="N656" s="13">
        <f t="shared" si="120"/>
        <v>5287</v>
      </c>
      <c r="O656" s="13">
        <v>5287</v>
      </c>
      <c r="P656" s="13">
        <v>0</v>
      </c>
      <c r="Q656" s="13">
        <f t="shared" si="121"/>
        <v>5287</v>
      </c>
      <c r="R656" s="116" t="s">
        <v>217</v>
      </c>
    </row>
    <row r="657" spans="1:18">
      <c r="A657" s="242"/>
      <c r="B657" s="243"/>
      <c r="C657" s="243"/>
      <c r="D657" s="243"/>
      <c r="E657" s="243"/>
      <c r="F657" s="243"/>
      <c r="G657" s="243"/>
      <c r="H657" s="243"/>
      <c r="I657" s="243"/>
      <c r="J657" s="243"/>
      <c r="K657" s="244"/>
      <c r="L657" s="117">
        <f t="shared" ref="L657:M657" si="122">SUM(L593:L656)</f>
        <v>380374</v>
      </c>
      <c r="M657" s="117">
        <f t="shared" si="122"/>
        <v>4534</v>
      </c>
      <c r="N657" s="117">
        <f>SUM(N593:N656)</f>
        <v>384908</v>
      </c>
      <c r="O657" s="117">
        <f t="shared" ref="O657:Q657" si="123">SUM(O593:O656)</f>
        <v>380374</v>
      </c>
      <c r="P657" s="117">
        <f t="shared" si="123"/>
        <v>4534</v>
      </c>
      <c r="Q657" s="117">
        <f t="shared" si="123"/>
        <v>384908</v>
      </c>
    </row>
    <row r="658" spans="1:18" s="107" customFormat="1" ht="36" customHeight="1">
      <c r="A658" s="206"/>
      <c r="B658" s="205"/>
      <c r="C658" s="205"/>
      <c r="D658" s="205"/>
      <c r="E658" s="205"/>
      <c r="F658" s="205"/>
      <c r="G658" s="205"/>
      <c r="H658" s="205"/>
      <c r="I658" s="205"/>
      <c r="J658" s="205"/>
      <c r="K658" s="205"/>
      <c r="L658" s="205"/>
      <c r="M658" s="120"/>
      <c r="N658" s="120"/>
      <c r="O658" s="120"/>
      <c r="P658" s="120"/>
      <c r="Q658" s="120"/>
    </row>
    <row r="659" spans="1:18" ht="32.1" customHeight="1">
      <c r="A659" s="108" t="s">
        <v>212</v>
      </c>
      <c r="B659" s="228" t="s">
        <v>2380</v>
      </c>
      <c r="C659" s="229"/>
      <c r="D659" s="229"/>
      <c r="E659" s="229"/>
      <c r="F659" s="229"/>
      <c r="G659" s="229"/>
      <c r="H659" s="229"/>
      <c r="I659" s="229"/>
      <c r="J659" s="229"/>
      <c r="K659" s="230"/>
      <c r="L659" s="232" t="s">
        <v>42</v>
      </c>
      <c r="M659" s="232"/>
      <c r="N659" s="232"/>
      <c r="O659" s="232" t="s">
        <v>44</v>
      </c>
      <c r="P659" s="232"/>
      <c r="Q659" s="232"/>
      <c r="R659" s="226" t="s">
        <v>31</v>
      </c>
    </row>
    <row r="660" spans="1:18" ht="42" customHeight="1">
      <c r="A660" s="109" t="s">
        <v>8</v>
      </c>
      <c r="B660" s="110" t="s">
        <v>0</v>
      </c>
      <c r="C660" s="110" t="s">
        <v>5</v>
      </c>
      <c r="D660" s="111" t="s">
        <v>6</v>
      </c>
      <c r="E660" s="111" t="s">
        <v>7</v>
      </c>
      <c r="F660" s="111" t="s">
        <v>9</v>
      </c>
      <c r="G660" s="111" t="s">
        <v>10</v>
      </c>
      <c r="H660" s="111" t="s">
        <v>40</v>
      </c>
      <c r="I660" s="111" t="s">
        <v>11</v>
      </c>
      <c r="J660" s="111" t="s">
        <v>12</v>
      </c>
      <c r="K660" s="109" t="s">
        <v>13</v>
      </c>
      <c r="L660" s="112" t="s">
        <v>14</v>
      </c>
      <c r="M660" s="109" t="s">
        <v>15</v>
      </c>
      <c r="N660" s="109" t="s">
        <v>4</v>
      </c>
      <c r="O660" s="112" t="s">
        <v>14</v>
      </c>
      <c r="P660" s="109" t="s">
        <v>15</v>
      </c>
      <c r="Q660" s="109" t="s">
        <v>4</v>
      </c>
      <c r="R660" s="227"/>
    </row>
    <row r="661" spans="1:18">
      <c r="A661" s="113">
        <v>1</v>
      </c>
      <c r="B661" s="114" t="s">
        <v>3986</v>
      </c>
      <c r="C661" s="114" t="s">
        <v>2168</v>
      </c>
      <c r="D661" s="114" t="s">
        <v>2169</v>
      </c>
      <c r="E661" s="114">
        <v>3</v>
      </c>
      <c r="F661" s="115" t="s">
        <v>638</v>
      </c>
      <c r="G661" s="115" t="s">
        <v>639</v>
      </c>
      <c r="H661" s="114" t="s">
        <v>2170</v>
      </c>
      <c r="I661" s="114">
        <v>70483686</v>
      </c>
      <c r="J661" s="114" t="s">
        <v>69</v>
      </c>
      <c r="K661" s="114">
        <v>13.2</v>
      </c>
      <c r="L661" s="13">
        <v>11836</v>
      </c>
      <c r="M661" s="13">
        <v>20178</v>
      </c>
      <c r="N661" s="13">
        <f t="shared" ref="N661:N662" si="124">L661+M661</f>
        <v>32014</v>
      </c>
      <c r="O661" s="13">
        <v>11836</v>
      </c>
      <c r="P661" s="13">
        <v>20178</v>
      </c>
      <c r="Q661" s="13">
        <f t="shared" ref="Q661:Q662" si="125">O661+P661</f>
        <v>32014</v>
      </c>
      <c r="R661" s="116" t="s">
        <v>287</v>
      </c>
    </row>
    <row r="662" spans="1:18">
      <c r="A662" s="113">
        <v>2</v>
      </c>
      <c r="B662" s="114" t="s">
        <v>3986</v>
      </c>
      <c r="C662" s="114" t="s">
        <v>2171</v>
      </c>
      <c r="D662" s="114" t="s">
        <v>2169</v>
      </c>
      <c r="E662" s="114">
        <v>5</v>
      </c>
      <c r="F662" s="115" t="s">
        <v>638</v>
      </c>
      <c r="G662" s="114" t="s">
        <v>639</v>
      </c>
      <c r="H662" s="114" t="s">
        <v>2172</v>
      </c>
      <c r="I662" s="114">
        <v>96270319</v>
      </c>
      <c r="J662" s="114" t="s">
        <v>69</v>
      </c>
      <c r="K662" s="114">
        <v>105.3</v>
      </c>
      <c r="L662" s="13">
        <v>40950</v>
      </c>
      <c r="M662" s="13">
        <v>23340</v>
      </c>
      <c r="N662" s="13">
        <f t="shared" si="124"/>
        <v>64290</v>
      </c>
      <c r="O662" s="13">
        <v>40950</v>
      </c>
      <c r="P662" s="13">
        <v>23340</v>
      </c>
      <c r="Q662" s="13">
        <f t="shared" si="125"/>
        <v>64290</v>
      </c>
      <c r="R662" s="116" t="s">
        <v>287</v>
      </c>
    </row>
    <row r="663" spans="1:18">
      <c r="A663" s="242"/>
      <c r="B663" s="243"/>
      <c r="C663" s="243"/>
      <c r="D663" s="243"/>
      <c r="E663" s="243"/>
      <c r="F663" s="243"/>
      <c r="G663" s="243"/>
      <c r="H663" s="243"/>
      <c r="I663" s="243"/>
      <c r="J663" s="243"/>
      <c r="K663" s="244"/>
      <c r="L663" s="117">
        <f t="shared" ref="L663:Q663" si="126">SUM(L661:L662)</f>
        <v>52786</v>
      </c>
      <c r="M663" s="117">
        <f t="shared" si="126"/>
        <v>43518</v>
      </c>
      <c r="N663" s="117">
        <f t="shared" si="126"/>
        <v>96304</v>
      </c>
      <c r="O663" s="117">
        <f t="shared" si="126"/>
        <v>52786</v>
      </c>
      <c r="P663" s="117">
        <f t="shared" si="126"/>
        <v>43518</v>
      </c>
      <c r="Q663" s="117">
        <f t="shared" si="126"/>
        <v>96304</v>
      </c>
    </row>
    <row r="664" spans="1:18" s="107" customFormat="1" ht="36" customHeight="1">
      <c r="A664" s="206"/>
      <c r="B664" s="205"/>
      <c r="C664" s="205"/>
      <c r="D664" s="205"/>
      <c r="E664" s="205"/>
      <c r="F664" s="205"/>
      <c r="G664" s="205"/>
      <c r="H664" s="205"/>
      <c r="I664" s="205"/>
      <c r="J664" s="205"/>
      <c r="K664" s="205"/>
      <c r="L664" s="205"/>
      <c r="M664" s="120"/>
      <c r="N664" s="120"/>
      <c r="O664" s="120"/>
      <c r="P664" s="120"/>
      <c r="Q664" s="120"/>
    </row>
    <row r="665" spans="1:18" s="137" customFormat="1" ht="32.1" customHeight="1">
      <c r="A665" s="108" t="s">
        <v>3515</v>
      </c>
      <c r="B665" s="248" t="s">
        <v>3924</v>
      </c>
      <c r="C665" s="248"/>
      <c r="D665" s="248"/>
      <c r="E665" s="248"/>
      <c r="F665" s="248"/>
      <c r="G665" s="248"/>
      <c r="H665" s="248"/>
      <c r="I665" s="248"/>
      <c r="J665" s="248"/>
      <c r="K665" s="249"/>
      <c r="L665" s="232" t="s">
        <v>2384</v>
      </c>
      <c r="M665" s="232"/>
      <c r="N665" s="232"/>
      <c r="O665" s="232" t="s">
        <v>2385</v>
      </c>
      <c r="P665" s="232"/>
      <c r="Q665" s="250"/>
      <c r="R665" s="226" t="s">
        <v>31</v>
      </c>
    </row>
    <row r="666" spans="1:18" s="137" customFormat="1" ht="38.25">
      <c r="A666" s="109" t="s">
        <v>8</v>
      </c>
      <c r="B666" s="110" t="s">
        <v>0</v>
      </c>
      <c r="C666" s="110" t="s">
        <v>5</v>
      </c>
      <c r="D666" s="111" t="s">
        <v>6</v>
      </c>
      <c r="E666" s="111" t="s">
        <v>7</v>
      </c>
      <c r="F666" s="111" t="s">
        <v>9</v>
      </c>
      <c r="G666" s="111" t="s">
        <v>10</v>
      </c>
      <c r="H666" s="111" t="s">
        <v>40</v>
      </c>
      <c r="I666" s="111" t="s">
        <v>11</v>
      </c>
      <c r="J666" s="111" t="s">
        <v>12</v>
      </c>
      <c r="K666" s="109" t="s">
        <v>13</v>
      </c>
      <c r="L666" s="112" t="s">
        <v>14</v>
      </c>
      <c r="M666" s="109" t="s">
        <v>15</v>
      </c>
      <c r="N666" s="109" t="s">
        <v>16</v>
      </c>
      <c r="O666" s="112" t="s">
        <v>14</v>
      </c>
      <c r="P666" s="109" t="s">
        <v>15</v>
      </c>
      <c r="Q666" s="138" t="s">
        <v>4</v>
      </c>
      <c r="R666" s="227"/>
    </row>
    <row r="667" spans="1:18" s="137" customFormat="1" ht="14.1" customHeight="1">
      <c r="A667" s="139">
        <v>1</v>
      </c>
      <c r="B667" s="140" t="s">
        <v>3345</v>
      </c>
      <c r="C667" s="114" t="s">
        <v>3441</v>
      </c>
      <c r="D667" s="114" t="s">
        <v>3408</v>
      </c>
      <c r="E667" s="114" t="s">
        <v>49</v>
      </c>
      <c r="F667" s="115" t="s">
        <v>955</v>
      </c>
      <c r="G667" s="115" t="s">
        <v>956</v>
      </c>
      <c r="H667" s="114" t="s">
        <v>3442</v>
      </c>
      <c r="I667" s="114" t="s">
        <v>3443</v>
      </c>
      <c r="J667" s="114" t="s">
        <v>94</v>
      </c>
      <c r="K667" s="141">
        <v>15</v>
      </c>
      <c r="L667" s="77">
        <v>109937</v>
      </c>
      <c r="M667" s="13">
        <v>0</v>
      </c>
      <c r="N667" s="77">
        <f>L667+M667</f>
        <v>109937</v>
      </c>
      <c r="O667" s="77">
        <v>109937</v>
      </c>
      <c r="P667" s="13">
        <v>0</v>
      </c>
      <c r="Q667" s="77">
        <f>O667+P667</f>
        <v>109937</v>
      </c>
      <c r="R667" s="116" t="s">
        <v>217</v>
      </c>
    </row>
    <row r="668" spans="1:18" s="137" customFormat="1" ht="14.1" customHeight="1">
      <c r="A668" s="139">
        <v>1</v>
      </c>
      <c r="B668" s="140" t="s">
        <v>3345</v>
      </c>
      <c r="C668" s="114" t="s">
        <v>3346</v>
      </c>
      <c r="D668" s="114" t="s">
        <v>3347</v>
      </c>
      <c r="E668" s="114" t="s">
        <v>3348</v>
      </c>
      <c r="F668" s="115" t="s">
        <v>3349</v>
      </c>
      <c r="G668" s="115" t="s">
        <v>3350</v>
      </c>
      <c r="H668" s="114" t="s">
        <v>3351</v>
      </c>
      <c r="I668" s="114" t="s">
        <v>3352</v>
      </c>
      <c r="J668" s="114" t="s">
        <v>77</v>
      </c>
      <c r="K668" s="141">
        <v>17</v>
      </c>
      <c r="L668" s="13">
        <v>2572</v>
      </c>
      <c r="M668" s="13">
        <v>0</v>
      </c>
      <c r="N668" s="13">
        <f t="shared" ref="N668:N679" si="127">L668+M668</f>
        <v>2572</v>
      </c>
      <c r="O668" s="13">
        <v>2572</v>
      </c>
      <c r="P668" s="13">
        <v>0</v>
      </c>
      <c r="Q668" s="13">
        <f t="shared" ref="Q668:Q679" si="128">O668+P668</f>
        <v>2572</v>
      </c>
      <c r="R668" s="116" t="s">
        <v>217</v>
      </c>
    </row>
    <row r="669" spans="1:18" s="137" customFormat="1" ht="14.1" customHeight="1">
      <c r="A669" s="139">
        <v>2</v>
      </c>
      <c r="B669" s="140" t="s">
        <v>3345</v>
      </c>
      <c r="C669" s="114" t="s">
        <v>3346</v>
      </c>
      <c r="D669" s="114" t="s">
        <v>3347</v>
      </c>
      <c r="E669" s="114" t="s">
        <v>3348</v>
      </c>
      <c r="F669" s="115" t="s">
        <v>3349</v>
      </c>
      <c r="G669" s="115" t="s">
        <v>3350</v>
      </c>
      <c r="H669" s="114" t="s">
        <v>3353</v>
      </c>
      <c r="I669" s="114" t="s">
        <v>3354</v>
      </c>
      <c r="J669" s="114" t="s">
        <v>77</v>
      </c>
      <c r="K669" s="141">
        <v>17</v>
      </c>
      <c r="L669" s="13">
        <v>359</v>
      </c>
      <c r="M669" s="13">
        <v>0</v>
      </c>
      <c r="N669" s="13">
        <f t="shared" si="127"/>
        <v>359</v>
      </c>
      <c r="O669" s="13">
        <v>359</v>
      </c>
      <c r="P669" s="13">
        <v>0</v>
      </c>
      <c r="Q669" s="13">
        <f t="shared" si="128"/>
        <v>359</v>
      </c>
      <c r="R669" s="116" t="s">
        <v>217</v>
      </c>
    </row>
    <row r="670" spans="1:18" s="137" customFormat="1" ht="14.1" customHeight="1">
      <c r="A670" s="139">
        <v>3</v>
      </c>
      <c r="B670" s="140" t="s">
        <v>3345</v>
      </c>
      <c r="C670" s="114" t="s">
        <v>3346</v>
      </c>
      <c r="D670" s="114" t="s">
        <v>3347</v>
      </c>
      <c r="E670" s="114" t="s">
        <v>3348</v>
      </c>
      <c r="F670" s="115" t="s">
        <v>3349</v>
      </c>
      <c r="G670" s="115" t="s">
        <v>3350</v>
      </c>
      <c r="H670" s="114" t="s">
        <v>3355</v>
      </c>
      <c r="I670" s="114" t="s">
        <v>3356</v>
      </c>
      <c r="J670" s="142" t="s">
        <v>77</v>
      </c>
      <c r="K670" s="141">
        <v>17</v>
      </c>
      <c r="L670" s="13">
        <v>3031</v>
      </c>
      <c r="M670" s="13">
        <v>0</v>
      </c>
      <c r="N670" s="13">
        <f t="shared" si="127"/>
        <v>3031</v>
      </c>
      <c r="O670" s="13">
        <v>3031</v>
      </c>
      <c r="P670" s="13">
        <v>0</v>
      </c>
      <c r="Q670" s="13">
        <f t="shared" si="128"/>
        <v>3031</v>
      </c>
      <c r="R670" s="116" t="s">
        <v>217</v>
      </c>
    </row>
    <row r="671" spans="1:18" s="137" customFormat="1" ht="14.1" customHeight="1">
      <c r="A671" s="139">
        <v>4</v>
      </c>
      <c r="B671" s="140" t="s">
        <v>3345</v>
      </c>
      <c r="C671" s="114" t="s">
        <v>3346</v>
      </c>
      <c r="D671" s="114" t="s">
        <v>3347</v>
      </c>
      <c r="E671" s="114" t="s">
        <v>3348</v>
      </c>
      <c r="F671" s="115" t="s">
        <v>3349</v>
      </c>
      <c r="G671" s="115" t="s">
        <v>3350</v>
      </c>
      <c r="H671" s="114" t="s">
        <v>3357</v>
      </c>
      <c r="I671" s="114" t="s">
        <v>3358</v>
      </c>
      <c r="J671" s="142" t="s">
        <v>77</v>
      </c>
      <c r="K671" s="141">
        <v>17</v>
      </c>
      <c r="L671" s="13">
        <v>2976</v>
      </c>
      <c r="M671" s="13">
        <v>0</v>
      </c>
      <c r="N671" s="13">
        <f t="shared" si="127"/>
        <v>2976</v>
      </c>
      <c r="O671" s="13">
        <v>2976</v>
      </c>
      <c r="P671" s="13">
        <v>0</v>
      </c>
      <c r="Q671" s="13">
        <f t="shared" si="128"/>
        <v>2976</v>
      </c>
      <c r="R671" s="116" t="s">
        <v>217</v>
      </c>
    </row>
    <row r="672" spans="1:18" s="137" customFormat="1" ht="14.1" customHeight="1">
      <c r="A672" s="139">
        <v>5</v>
      </c>
      <c r="B672" s="140" t="s">
        <v>3345</v>
      </c>
      <c r="C672" s="114" t="s">
        <v>3346</v>
      </c>
      <c r="D672" s="114" t="s">
        <v>3347</v>
      </c>
      <c r="E672" s="114" t="s">
        <v>3348</v>
      </c>
      <c r="F672" s="115" t="s">
        <v>3349</v>
      </c>
      <c r="G672" s="115" t="s">
        <v>3350</v>
      </c>
      <c r="H672" s="114" t="s">
        <v>3359</v>
      </c>
      <c r="I672" s="114" t="s">
        <v>3360</v>
      </c>
      <c r="J672" s="142" t="s">
        <v>77</v>
      </c>
      <c r="K672" s="141">
        <v>17</v>
      </c>
      <c r="L672" s="13">
        <v>459</v>
      </c>
      <c r="M672" s="13">
        <v>0</v>
      </c>
      <c r="N672" s="13">
        <f t="shared" si="127"/>
        <v>459</v>
      </c>
      <c r="O672" s="13">
        <v>459</v>
      </c>
      <c r="P672" s="13">
        <v>0</v>
      </c>
      <c r="Q672" s="13">
        <f t="shared" si="128"/>
        <v>459</v>
      </c>
      <c r="R672" s="116" t="s">
        <v>217</v>
      </c>
    </row>
    <row r="673" spans="1:18" s="137" customFormat="1" ht="14.1" customHeight="1">
      <c r="A673" s="139">
        <v>6</v>
      </c>
      <c r="B673" s="140" t="s">
        <v>3345</v>
      </c>
      <c r="C673" s="114" t="s">
        <v>3346</v>
      </c>
      <c r="D673" s="114" t="s">
        <v>3347</v>
      </c>
      <c r="E673" s="111" t="s">
        <v>3361</v>
      </c>
      <c r="F673" s="115" t="s">
        <v>3349</v>
      </c>
      <c r="G673" s="115" t="s">
        <v>3350</v>
      </c>
      <c r="H673" s="114" t="s">
        <v>3362</v>
      </c>
      <c r="I673" s="114" t="s">
        <v>3363</v>
      </c>
      <c r="J673" s="142" t="s">
        <v>77</v>
      </c>
      <c r="K673" s="141">
        <v>13</v>
      </c>
      <c r="L673" s="13">
        <v>0</v>
      </c>
      <c r="M673" s="13">
        <v>0</v>
      </c>
      <c r="N673" s="13">
        <f t="shared" si="127"/>
        <v>0</v>
      </c>
      <c r="O673" s="13">
        <v>0</v>
      </c>
      <c r="P673" s="13">
        <v>0</v>
      </c>
      <c r="Q673" s="13">
        <f t="shared" si="128"/>
        <v>0</v>
      </c>
      <c r="R673" s="116" t="s">
        <v>217</v>
      </c>
    </row>
    <row r="674" spans="1:18" s="137" customFormat="1" ht="14.1" customHeight="1">
      <c r="A674" s="139">
        <v>7</v>
      </c>
      <c r="B674" s="140" t="s">
        <v>3345</v>
      </c>
      <c r="C674" s="114" t="s">
        <v>3346</v>
      </c>
      <c r="D674" s="114" t="s">
        <v>3364</v>
      </c>
      <c r="E674" s="111" t="s">
        <v>449</v>
      </c>
      <c r="F674" s="115" t="s">
        <v>955</v>
      </c>
      <c r="G674" s="115" t="s">
        <v>956</v>
      </c>
      <c r="H674" s="114" t="s">
        <v>3365</v>
      </c>
      <c r="I674" s="114" t="s">
        <v>3366</v>
      </c>
      <c r="J674" s="142" t="s">
        <v>94</v>
      </c>
      <c r="K674" s="141">
        <v>9.5</v>
      </c>
      <c r="L674" s="13">
        <v>36831</v>
      </c>
      <c r="M674" s="13">
        <v>0</v>
      </c>
      <c r="N674" s="13">
        <f t="shared" si="127"/>
        <v>36831</v>
      </c>
      <c r="O674" s="13">
        <v>36831</v>
      </c>
      <c r="P674" s="13">
        <v>0</v>
      </c>
      <c r="Q674" s="13">
        <f t="shared" si="128"/>
        <v>36831</v>
      </c>
      <c r="R674" s="116" t="s">
        <v>217</v>
      </c>
    </row>
    <row r="675" spans="1:18" s="137" customFormat="1" ht="14.1" customHeight="1">
      <c r="A675" s="139">
        <v>8</v>
      </c>
      <c r="B675" s="140" t="s">
        <v>3345</v>
      </c>
      <c r="C675" s="114" t="s">
        <v>3346</v>
      </c>
      <c r="D675" s="114" t="s">
        <v>3364</v>
      </c>
      <c r="E675" s="111" t="s">
        <v>28</v>
      </c>
      <c r="F675" s="115" t="s">
        <v>955</v>
      </c>
      <c r="G675" s="115" t="s">
        <v>956</v>
      </c>
      <c r="H675" s="114" t="s">
        <v>3367</v>
      </c>
      <c r="I675" s="114" t="s">
        <v>3368</v>
      </c>
      <c r="J675" s="142" t="s">
        <v>134</v>
      </c>
      <c r="K675" s="141">
        <v>50</v>
      </c>
      <c r="L675" s="13">
        <v>97378</v>
      </c>
      <c r="M675" s="13">
        <v>0</v>
      </c>
      <c r="N675" s="13">
        <f t="shared" si="127"/>
        <v>97378</v>
      </c>
      <c r="O675" s="13">
        <v>97378</v>
      </c>
      <c r="P675" s="13">
        <v>0</v>
      </c>
      <c r="Q675" s="13">
        <f t="shared" si="128"/>
        <v>97378</v>
      </c>
      <c r="R675" s="116" t="s">
        <v>217</v>
      </c>
    </row>
    <row r="676" spans="1:18" s="137" customFormat="1" ht="14.1" customHeight="1">
      <c r="A676" s="139">
        <v>9</v>
      </c>
      <c r="B676" s="140" t="s">
        <v>3345</v>
      </c>
      <c r="C676" s="114" t="s">
        <v>3369</v>
      </c>
      <c r="D676" s="114" t="s">
        <v>342</v>
      </c>
      <c r="E676" s="114" t="s">
        <v>30</v>
      </c>
      <c r="F676" s="115" t="s">
        <v>955</v>
      </c>
      <c r="G676" s="115" t="s">
        <v>956</v>
      </c>
      <c r="H676" s="114" t="s">
        <v>3370</v>
      </c>
      <c r="I676" s="114" t="s">
        <v>3371</v>
      </c>
      <c r="J676" s="114" t="s">
        <v>94</v>
      </c>
      <c r="K676" s="143">
        <v>20</v>
      </c>
      <c r="L676" s="13">
        <v>18420</v>
      </c>
      <c r="M676" s="13">
        <v>0</v>
      </c>
      <c r="N676" s="13">
        <f t="shared" si="127"/>
        <v>18420</v>
      </c>
      <c r="O676" s="13">
        <v>18420</v>
      </c>
      <c r="P676" s="13">
        <v>0</v>
      </c>
      <c r="Q676" s="13">
        <f t="shared" si="128"/>
        <v>18420</v>
      </c>
      <c r="R676" s="116" t="s">
        <v>217</v>
      </c>
    </row>
    <row r="677" spans="1:18" s="137" customFormat="1" ht="14.1" customHeight="1">
      <c r="A677" s="139">
        <v>10</v>
      </c>
      <c r="B677" s="140" t="s">
        <v>3345</v>
      </c>
      <c r="C677" s="114" t="s">
        <v>3372</v>
      </c>
      <c r="D677" s="114" t="s">
        <v>2506</v>
      </c>
      <c r="E677" s="114" t="s">
        <v>24</v>
      </c>
      <c r="F677" s="115" t="s">
        <v>3373</v>
      </c>
      <c r="G677" s="115" t="s">
        <v>3374</v>
      </c>
      <c r="H677" s="114" t="s">
        <v>3375</v>
      </c>
      <c r="I677" s="114" t="s">
        <v>3376</v>
      </c>
      <c r="J677" s="114" t="s">
        <v>712</v>
      </c>
      <c r="K677" s="143">
        <v>9</v>
      </c>
      <c r="L677" s="13">
        <v>148</v>
      </c>
      <c r="M677" s="13">
        <v>80</v>
      </c>
      <c r="N677" s="13">
        <f t="shared" si="127"/>
        <v>228</v>
      </c>
      <c r="O677" s="13">
        <v>148</v>
      </c>
      <c r="P677" s="13">
        <v>80</v>
      </c>
      <c r="Q677" s="13">
        <f t="shared" si="128"/>
        <v>228</v>
      </c>
      <c r="R677" s="116" t="s">
        <v>217</v>
      </c>
    </row>
    <row r="678" spans="1:18" s="137" customFormat="1" ht="14.1" customHeight="1">
      <c r="A678" s="139">
        <v>11</v>
      </c>
      <c r="B678" s="140" t="s">
        <v>3345</v>
      </c>
      <c r="C678" s="114" t="s">
        <v>3372</v>
      </c>
      <c r="D678" s="114" t="s">
        <v>2506</v>
      </c>
      <c r="E678" s="114" t="s">
        <v>24</v>
      </c>
      <c r="F678" s="115" t="s">
        <v>3373</v>
      </c>
      <c r="G678" s="115" t="s">
        <v>3374</v>
      </c>
      <c r="H678" s="114" t="s">
        <v>3377</v>
      </c>
      <c r="I678" s="114" t="s">
        <v>3378</v>
      </c>
      <c r="J678" s="114" t="s">
        <v>134</v>
      </c>
      <c r="K678" s="143">
        <v>50</v>
      </c>
      <c r="L678" s="13">
        <v>49752</v>
      </c>
      <c r="M678" s="13">
        <v>0</v>
      </c>
      <c r="N678" s="13">
        <f t="shared" si="127"/>
        <v>49752</v>
      </c>
      <c r="O678" s="13">
        <v>49752</v>
      </c>
      <c r="P678" s="13">
        <v>0</v>
      </c>
      <c r="Q678" s="13">
        <f t="shared" si="128"/>
        <v>49752</v>
      </c>
      <c r="R678" s="116" t="s">
        <v>217</v>
      </c>
    </row>
    <row r="679" spans="1:18" s="137" customFormat="1" ht="14.1" customHeight="1">
      <c r="A679" s="144">
        <v>12</v>
      </c>
      <c r="B679" s="140" t="s">
        <v>3345</v>
      </c>
      <c r="C679" s="145"/>
      <c r="D679" s="145"/>
      <c r="E679" s="145"/>
      <c r="F679" s="146" t="s">
        <v>955</v>
      </c>
      <c r="G679" s="146" t="s">
        <v>956</v>
      </c>
      <c r="H679" s="145"/>
      <c r="I679" s="145"/>
      <c r="J679" s="145"/>
      <c r="K679" s="147"/>
      <c r="L679" s="86">
        <v>7500</v>
      </c>
      <c r="M679" s="86">
        <v>0</v>
      </c>
      <c r="N679" s="86">
        <f t="shared" si="127"/>
        <v>7500</v>
      </c>
      <c r="O679" s="86">
        <v>7500</v>
      </c>
      <c r="P679" s="86">
        <v>0</v>
      </c>
      <c r="Q679" s="86">
        <f t="shared" si="128"/>
        <v>7500</v>
      </c>
      <c r="R679" s="116" t="s">
        <v>217</v>
      </c>
    </row>
    <row r="680" spans="1:18" s="137" customFormat="1" ht="14.1" customHeight="1">
      <c r="A680" s="251"/>
      <c r="B680" s="252"/>
      <c r="C680" s="252"/>
      <c r="D680" s="252"/>
      <c r="E680" s="252"/>
      <c r="F680" s="252"/>
      <c r="G680" s="252"/>
      <c r="H680" s="252"/>
      <c r="I680" s="252"/>
      <c r="J680" s="252"/>
      <c r="K680" s="253"/>
      <c r="L680" s="148">
        <f t="shared" ref="L680:Q680" si="129">SUM(L667:L679)</f>
        <v>329363</v>
      </c>
      <c r="M680" s="148">
        <f t="shared" si="129"/>
        <v>80</v>
      </c>
      <c r="N680" s="148">
        <f t="shared" si="129"/>
        <v>329443</v>
      </c>
      <c r="O680" s="148">
        <f t="shared" si="129"/>
        <v>329363</v>
      </c>
      <c r="P680" s="148">
        <f t="shared" si="129"/>
        <v>80</v>
      </c>
      <c r="Q680" s="148">
        <f t="shared" si="129"/>
        <v>329443</v>
      </c>
    </row>
    <row r="681" spans="1:18" s="107" customFormat="1" ht="36" customHeight="1">
      <c r="A681" s="206"/>
      <c r="B681" s="205"/>
      <c r="C681" s="205"/>
      <c r="D681" s="205"/>
      <c r="E681" s="205"/>
      <c r="F681" s="205"/>
      <c r="G681" s="205"/>
      <c r="H681" s="205"/>
      <c r="I681" s="205"/>
      <c r="J681" s="205"/>
      <c r="K681" s="205"/>
      <c r="L681" s="205"/>
      <c r="M681" s="120"/>
      <c r="N681" s="120"/>
      <c r="O681" s="120"/>
      <c r="P681" s="120"/>
      <c r="Q681" s="120"/>
    </row>
    <row r="682" spans="1:18" s="137" customFormat="1" ht="32.1" customHeight="1">
      <c r="A682" s="108">
        <v>49</v>
      </c>
      <c r="B682" s="254" t="s">
        <v>3379</v>
      </c>
      <c r="C682" s="248"/>
      <c r="D682" s="248"/>
      <c r="E682" s="248"/>
      <c r="F682" s="248"/>
      <c r="G682" s="248"/>
      <c r="H682" s="248"/>
      <c r="I682" s="149"/>
      <c r="J682" s="149"/>
      <c r="K682" s="150"/>
      <c r="L682" s="232" t="s">
        <v>2384</v>
      </c>
      <c r="M682" s="232"/>
      <c r="N682" s="232"/>
      <c r="O682" s="232" t="s">
        <v>2385</v>
      </c>
      <c r="P682" s="232"/>
      <c r="Q682" s="250"/>
      <c r="R682" s="226" t="s">
        <v>31</v>
      </c>
    </row>
    <row r="683" spans="1:18" s="137" customFormat="1" ht="38.25">
      <c r="A683" s="109" t="s">
        <v>8</v>
      </c>
      <c r="B683" s="110" t="s">
        <v>0</v>
      </c>
      <c r="C683" s="110" t="s">
        <v>5</v>
      </c>
      <c r="D683" s="111" t="s">
        <v>6</v>
      </c>
      <c r="E683" s="111" t="s">
        <v>7</v>
      </c>
      <c r="F683" s="111" t="s">
        <v>9</v>
      </c>
      <c r="G683" s="111" t="s">
        <v>10</v>
      </c>
      <c r="H683" s="111" t="s">
        <v>40</v>
      </c>
      <c r="I683" s="111" t="s">
        <v>11</v>
      </c>
      <c r="J683" s="111" t="s">
        <v>12</v>
      </c>
      <c r="K683" s="109" t="s">
        <v>13</v>
      </c>
      <c r="L683" s="112" t="s">
        <v>14</v>
      </c>
      <c r="M683" s="109" t="s">
        <v>15</v>
      </c>
      <c r="N683" s="109" t="s">
        <v>16</v>
      </c>
      <c r="O683" s="112" t="s">
        <v>14</v>
      </c>
      <c r="P683" s="109" t="s">
        <v>15</v>
      </c>
      <c r="Q683" s="138" t="s">
        <v>4</v>
      </c>
      <c r="R683" s="227"/>
    </row>
    <row r="684" spans="1:18" s="137" customFormat="1" ht="14.1" customHeight="1">
      <c r="A684" s="139">
        <v>1</v>
      </c>
      <c r="B684" s="151" t="s">
        <v>3379</v>
      </c>
      <c r="C684" s="116" t="s">
        <v>282</v>
      </c>
      <c r="D684" s="142" t="s">
        <v>3380</v>
      </c>
      <c r="E684" s="142" t="s">
        <v>756</v>
      </c>
      <c r="F684" s="152" t="s">
        <v>3381</v>
      </c>
      <c r="G684" s="152" t="s">
        <v>3382</v>
      </c>
      <c r="H684" s="142" t="s">
        <v>3383</v>
      </c>
      <c r="I684" s="142" t="s">
        <v>3384</v>
      </c>
      <c r="J684" s="142" t="s">
        <v>94</v>
      </c>
      <c r="K684" s="141">
        <v>25</v>
      </c>
      <c r="L684" s="13">
        <v>21809</v>
      </c>
      <c r="M684" s="13">
        <v>0</v>
      </c>
      <c r="N684" s="13">
        <f>L684+M684</f>
        <v>21809</v>
      </c>
      <c r="O684" s="13">
        <v>21809</v>
      </c>
      <c r="P684" s="13">
        <v>0</v>
      </c>
      <c r="Q684" s="13">
        <f>O684+P684</f>
        <v>21809</v>
      </c>
      <c r="R684" s="116" t="s">
        <v>217</v>
      </c>
    </row>
    <row r="685" spans="1:18" s="153" customFormat="1" ht="12.75" customHeight="1">
      <c r="A685" s="234"/>
      <c r="B685" s="235"/>
      <c r="C685" s="235"/>
      <c r="D685" s="235"/>
      <c r="E685" s="235"/>
      <c r="F685" s="235"/>
      <c r="G685" s="235"/>
      <c r="H685" s="235"/>
      <c r="I685" s="235"/>
      <c r="J685" s="235"/>
      <c r="K685" s="236"/>
      <c r="L685" s="17">
        <f>SUM(L684)</f>
        <v>21809</v>
      </c>
      <c r="M685" s="17">
        <f t="shared" ref="M685:Q685" si="130">SUM(M684)</f>
        <v>0</v>
      </c>
      <c r="N685" s="17">
        <f t="shared" si="130"/>
        <v>21809</v>
      </c>
      <c r="O685" s="17">
        <f t="shared" si="130"/>
        <v>21809</v>
      </c>
      <c r="P685" s="17">
        <f t="shared" si="130"/>
        <v>0</v>
      </c>
      <c r="Q685" s="17">
        <f t="shared" si="130"/>
        <v>21809</v>
      </c>
      <c r="R685" s="104"/>
    </row>
    <row r="686" spans="1:18" s="107" customFormat="1" ht="36" customHeight="1">
      <c r="A686" s="206"/>
      <c r="B686" s="205"/>
      <c r="C686" s="205"/>
      <c r="D686" s="205"/>
      <c r="E686" s="205"/>
      <c r="F686" s="205"/>
      <c r="G686" s="205"/>
      <c r="H686" s="205"/>
      <c r="I686" s="205"/>
      <c r="J686" s="205"/>
      <c r="K686" s="205"/>
      <c r="L686" s="205"/>
      <c r="M686" s="120"/>
      <c r="N686" s="120"/>
      <c r="O686" s="120"/>
      <c r="P686" s="120"/>
      <c r="Q686" s="120"/>
    </row>
    <row r="687" spans="1:18" s="137" customFormat="1" ht="32.1" customHeight="1">
      <c r="A687" s="108" t="s">
        <v>839</v>
      </c>
      <c r="B687" s="254" t="s">
        <v>3385</v>
      </c>
      <c r="C687" s="248"/>
      <c r="D687" s="248"/>
      <c r="E687" s="248"/>
      <c r="F687" s="248"/>
      <c r="G687" s="248"/>
      <c r="H687" s="248"/>
      <c r="I687" s="149"/>
      <c r="J687" s="149"/>
      <c r="K687" s="150"/>
      <c r="L687" s="232" t="s">
        <v>2384</v>
      </c>
      <c r="M687" s="232"/>
      <c r="N687" s="232"/>
      <c r="O687" s="232" t="s">
        <v>2385</v>
      </c>
      <c r="P687" s="232"/>
      <c r="Q687" s="250"/>
      <c r="R687" s="226" t="s">
        <v>31</v>
      </c>
    </row>
    <row r="688" spans="1:18" s="137" customFormat="1" ht="38.25">
      <c r="A688" s="109" t="s">
        <v>8</v>
      </c>
      <c r="B688" s="110" t="s">
        <v>0</v>
      </c>
      <c r="C688" s="110" t="s">
        <v>5</v>
      </c>
      <c r="D688" s="111" t="s">
        <v>6</v>
      </c>
      <c r="E688" s="111" t="s">
        <v>7</v>
      </c>
      <c r="F688" s="111" t="s">
        <v>9</v>
      </c>
      <c r="G688" s="111" t="s">
        <v>10</v>
      </c>
      <c r="H688" s="111" t="s">
        <v>40</v>
      </c>
      <c r="I688" s="111" t="s">
        <v>11</v>
      </c>
      <c r="J688" s="111" t="s">
        <v>12</v>
      </c>
      <c r="K688" s="109" t="s">
        <v>13</v>
      </c>
      <c r="L688" s="112" t="s">
        <v>14</v>
      </c>
      <c r="M688" s="109" t="s">
        <v>15</v>
      </c>
      <c r="N688" s="109" t="s">
        <v>16</v>
      </c>
      <c r="O688" s="112" t="s">
        <v>14</v>
      </c>
      <c r="P688" s="109" t="s">
        <v>15</v>
      </c>
      <c r="Q688" s="138" t="s">
        <v>4</v>
      </c>
      <c r="R688" s="227"/>
    </row>
    <row r="689" spans="1:18" s="137" customFormat="1" ht="14.1" customHeight="1">
      <c r="A689" s="139">
        <v>1</v>
      </c>
      <c r="B689" s="111" t="s">
        <v>3386</v>
      </c>
      <c r="C689" s="116" t="s">
        <v>282</v>
      </c>
      <c r="D689" s="114" t="s">
        <v>1122</v>
      </c>
      <c r="E689" s="114" t="s">
        <v>47</v>
      </c>
      <c r="F689" s="114" t="s">
        <v>955</v>
      </c>
      <c r="G689" s="115" t="s">
        <v>956</v>
      </c>
      <c r="H689" s="114" t="s">
        <v>3387</v>
      </c>
      <c r="I689" s="114" t="s">
        <v>3388</v>
      </c>
      <c r="J689" s="114" t="s">
        <v>94</v>
      </c>
      <c r="K689" s="141">
        <v>39</v>
      </c>
      <c r="L689" s="13">
        <v>122593</v>
      </c>
      <c r="M689" s="13">
        <v>0</v>
      </c>
      <c r="N689" s="13">
        <f>L689+M689</f>
        <v>122593</v>
      </c>
      <c r="O689" s="13">
        <v>122593</v>
      </c>
      <c r="P689" s="13">
        <v>0</v>
      </c>
      <c r="Q689" s="13">
        <f>O689+P689</f>
        <v>122593</v>
      </c>
      <c r="R689" s="116" t="s">
        <v>217</v>
      </c>
    </row>
    <row r="690" spans="1:18" s="153" customFormat="1" ht="12.75" customHeight="1">
      <c r="A690" s="234"/>
      <c r="B690" s="235"/>
      <c r="C690" s="235"/>
      <c r="D690" s="235"/>
      <c r="E690" s="235"/>
      <c r="F690" s="235"/>
      <c r="G690" s="235"/>
      <c r="H690" s="235"/>
      <c r="I690" s="235"/>
      <c r="J690" s="235"/>
      <c r="K690" s="236"/>
      <c r="L690" s="17">
        <f>SUM(L689)</f>
        <v>122593</v>
      </c>
      <c r="M690" s="17">
        <f t="shared" ref="M690:Q690" si="131">SUM(M689)</f>
        <v>0</v>
      </c>
      <c r="N690" s="17">
        <f t="shared" si="131"/>
        <v>122593</v>
      </c>
      <c r="O690" s="17">
        <f t="shared" si="131"/>
        <v>122593</v>
      </c>
      <c r="P690" s="17">
        <f t="shared" si="131"/>
        <v>0</v>
      </c>
      <c r="Q690" s="17">
        <f t="shared" si="131"/>
        <v>122593</v>
      </c>
      <c r="R690" s="104"/>
    </row>
    <row r="691" spans="1:18" s="107" customFormat="1" ht="36" customHeight="1">
      <c r="A691" s="206"/>
      <c r="B691" s="205"/>
      <c r="C691" s="205"/>
      <c r="D691" s="205"/>
      <c r="E691" s="205"/>
      <c r="F691" s="205"/>
      <c r="G691" s="205"/>
      <c r="H691" s="205"/>
      <c r="I691" s="205"/>
      <c r="J691" s="205"/>
      <c r="K691" s="205"/>
      <c r="L691" s="205"/>
      <c r="M691" s="120"/>
      <c r="N691" s="120"/>
      <c r="O691" s="120"/>
      <c r="P691" s="120"/>
      <c r="Q691" s="120"/>
    </row>
    <row r="692" spans="1:18" s="137" customFormat="1" ht="32.1" customHeight="1">
      <c r="A692" s="108" t="s">
        <v>672</v>
      </c>
      <c r="B692" s="254" t="s">
        <v>3389</v>
      </c>
      <c r="C692" s="248"/>
      <c r="D692" s="248"/>
      <c r="E692" s="248"/>
      <c r="F692" s="248"/>
      <c r="G692" s="248"/>
      <c r="H692" s="248"/>
      <c r="I692" s="248"/>
      <c r="J692" s="248"/>
      <c r="K692" s="249"/>
      <c r="L692" s="232" t="s">
        <v>2384</v>
      </c>
      <c r="M692" s="232"/>
      <c r="N692" s="232"/>
      <c r="O692" s="232" t="s">
        <v>2385</v>
      </c>
      <c r="P692" s="232"/>
      <c r="Q692" s="250"/>
      <c r="R692" s="226" t="s">
        <v>31</v>
      </c>
    </row>
    <row r="693" spans="1:18" s="137" customFormat="1" ht="38.25">
      <c r="A693" s="109" t="s">
        <v>8</v>
      </c>
      <c r="B693" s="110" t="s">
        <v>0</v>
      </c>
      <c r="C693" s="110" t="s">
        <v>5</v>
      </c>
      <c r="D693" s="111" t="s">
        <v>6</v>
      </c>
      <c r="E693" s="111" t="s">
        <v>7</v>
      </c>
      <c r="F693" s="111" t="s">
        <v>9</v>
      </c>
      <c r="G693" s="111" t="s">
        <v>10</v>
      </c>
      <c r="H693" s="111" t="s">
        <v>40</v>
      </c>
      <c r="I693" s="111" t="s">
        <v>11</v>
      </c>
      <c r="J693" s="111" t="s">
        <v>12</v>
      </c>
      <c r="K693" s="109" t="s">
        <v>13</v>
      </c>
      <c r="L693" s="112" t="s">
        <v>14</v>
      </c>
      <c r="M693" s="109" t="s">
        <v>15</v>
      </c>
      <c r="N693" s="109" t="s">
        <v>16</v>
      </c>
      <c r="O693" s="112" t="s">
        <v>14</v>
      </c>
      <c r="P693" s="109" t="s">
        <v>15</v>
      </c>
      <c r="Q693" s="138" t="s">
        <v>4</v>
      </c>
      <c r="R693" s="227"/>
    </row>
    <row r="694" spans="1:18" s="137" customFormat="1" ht="14.1" customHeight="1">
      <c r="A694" s="139">
        <v>1</v>
      </c>
      <c r="B694" s="111" t="s">
        <v>3389</v>
      </c>
      <c r="C694" s="116" t="s">
        <v>282</v>
      </c>
      <c r="D694" s="114" t="s">
        <v>3390</v>
      </c>
      <c r="E694" s="114" t="s">
        <v>3179</v>
      </c>
      <c r="F694" s="115" t="s">
        <v>3391</v>
      </c>
      <c r="G694" s="115" t="s">
        <v>956</v>
      </c>
      <c r="H694" s="114" t="s">
        <v>3392</v>
      </c>
      <c r="I694" s="114" t="s">
        <v>3393</v>
      </c>
      <c r="J694" s="114" t="s">
        <v>134</v>
      </c>
      <c r="K694" s="141">
        <v>42</v>
      </c>
      <c r="L694" s="13">
        <v>64569</v>
      </c>
      <c r="M694" s="13">
        <v>0</v>
      </c>
      <c r="N694" s="13">
        <f t="shared" ref="N694:N762" si="132">L694+M694</f>
        <v>64569</v>
      </c>
      <c r="O694" s="13">
        <v>64569</v>
      </c>
      <c r="P694" s="13">
        <v>0</v>
      </c>
      <c r="Q694" s="13">
        <f t="shared" ref="Q694:Q762" si="133">O694+P694</f>
        <v>64569</v>
      </c>
      <c r="R694" s="116" t="s">
        <v>217</v>
      </c>
    </row>
    <row r="695" spans="1:18" s="153" customFormat="1" ht="12.75" customHeight="1">
      <c r="A695" s="234"/>
      <c r="B695" s="235"/>
      <c r="C695" s="235"/>
      <c r="D695" s="235"/>
      <c r="E695" s="235"/>
      <c r="F695" s="235"/>
      <c r="G695" s="235"/>
      <c r="H695" s="235"/>
      <c r="I695" s="235"/>
      <c r="J695" s="235"/>
      <c r="K695" s="236"/>
      <c r="L695" s="17">
        <f>SUM(L694)</f>
        <v>64569</v>
      </c>
      <c r="M695" s="17">
        <f t="shared" ref="M695:Q695" si="134">SUM(M694)</f>
        <v>0</v>
      </c>
      <c r="N695" s="17">
        <f t="shared" si="134"/>
        <v>64569</v>
      </c>
      <c r="O695" s="17">
        <f t="shared" si="134"/>
        <v>64569</v>
      </c>
      <c r="P695" s="17">
        <f t="shared" si="134"/>
        <v>0</v>
      </c>
      <c r="Q695" s="17">
        <f t="shared" si="134"/>
        <v>64569</v>
      </c>
      <c r="R695" s="104"/>
    </row>
    <row r="696" spans="1:18" s="107" customFormat="1" ht="36" customHeight="1">
      <c r="A696" s="206"/>
      <c r="B696" s="205"/>
      <c r="C696" s="205"/>
      <c r="D696" s="205"/>
      <c r="E696" s="205"/>
      <c r="F696" s="205"/>
      <c r="G696" s="205"/>
      <c r="H696" s="205"/>
      <c r="I696" s="205"/>
      <c r="J696" s="205"/>
      <c r="K696" s="205"/>
      <c r="L696" s="205"/>
      <c r="M696" s="120"/>
      <c r="N696" s="120"/>
      <c r="O696" s="120"/>
      <c r="P696" s="120"/>
      <c r="Q696" s="120"/>
    </row>
    <row r="697" spans="1:18" s="137" customFormat="1" ht="32.1" customHeight="1">
      <c r="A697" s="108" t="s">
        <v>3516</v>
      </c>
      <c r="B697" s="254" t="s">
        <v>3394</v>
      </c>
      <c r="C697" s="248"/>
      <c r="D697" s="248"/>
      <c r="E697" s="248"/>
      <c r="F697" s="248"/>
      <c r="G697" s="248"/>
      <c r="H697" s="248"/>
      <c r="I697" s="149"/>
      <c r="J697" s="149"/>
      <c r="K697" s="150"/>
      <c r="L697" s="232" t="s">
        <v>2384</v>
      </c>
      <c r="M697" s="232"/>
      <c r="N697" s="232"/>
      <c r="O697" s="232" t="s">
        <v>2385</v>
      </c>
      <c r="P697" s="232"/>
      <c r="Q697" s="250"/>
      <c r="R697" s="226" t="s">
        <v>31</v>
      </c>
    </row>
    <row r="698" spans="1:18" s="137" customFormat="1" ht="38.25">
      <c r="A698" s="109" t="s">
        <v>8</v>
      </c>
      <c r="B698" s="110" t="s">
        <v>0</v>
      </c>
      <c r="C698" s="110" t="s">
        <v>5</v>
      </c>
      <c r="D698" s="111" t="s">
        <v>6</v>
      </c>
      <c r="E698" s="111" t="s">
        <v>7</v>
      </c>
      <c r="F698" s="111" t="s">
        <v>9</v>
      </c>
      <c r="G698" s="111" t="s">
        <v>10</v>
      </c>
      <c r="H698" s="111" t="s">
        <v>40</v>
      </c>
      <c r="I698" s="111" t="s">
        <v>11</v>
      </c>
      <c r="J698" s="111" t="s">
        <v>12</v>
      </c>
      <c r="K698" s="109" t="s">
        <v>13</v>
      </c>
      <c r="L698" s="112" t="s">
        <v>14</v>
      </c>
      <c r="M698" s="109" t="s">
        <v>15</v>
      </c>
      <c r="N698" s="109" t="s">
        <v>16</v>
      </c>
      <c r="O698" s="112" t="s">
        <v>14</v>
      </c>
      <c r="P698" s="109" t="s">
        <v>15</v>
      </c>
      <c r="Q698" s="138" t="s">
        <v>4</v>
      </c>
      <c r="R698" s="227"/>
    </row>
    <row r="699" spans="1:18" s="137" customFormat="1" ht="14.1" customHeight="1">
      <c r="A699" s="139">
        <v>1</v>
      </c>
      <c r="B699" s="111" t="s">
        <v>3394</v>
      </c>
      <c r="C699" s="104" t="s">
        <v>1125</v>
      </c>
      <c r="D699" s="114" t="s">
        <v>3395</v>
      </c>
      <c r="E699" s="114" t="s">
        <v>49</v>
      </c>
      <c r="F699" s="115" t="s">
        <v>1019</v>
      </c>
      <c r="G699" s="115" t="s">
        <v>1020</v>
      </c>
      <c r="H699" s="114" t="s">
        <v>3396</v>
      </c>
      <c r="I699" s="114" t="s">
        <v>3397</v>
      </c>
      <c r="J699" s="114" t="s">
        <v>77</v>
      </c>
      <c r="K699" s="141">
        <v>25</v>
      </c>
      <c r="L699" s="13">
        <v>52160</v>
      </c>
      <c r="M699" s="13">
        <v>0</v>
      </c>
      <c r="N699" s="13">
        <f t="shared" si="132"/>
        <v>52160</v>
      </c>
      <c r="O699" s="13">
        <v>52160</v>
      </c>
      <c r="P699" s="13">
        <v>0</v>
      </c>
      <c r="Q699" s="13">
        <f t="shared" si="133"/>
        <v>52160</v>
      </c>
      <c r="R699" s="116" t="s">
        <v>217</v>
      </c>
    </row>
    <row r="700" spans="1:18" s="137" customFormat="1" ht="14.1" customHeight="1">
      <c r="A700" s="139">
        <v>2</v>
      </c>
      <c r="B700" s="111" t="s">
        <v>3394</v>
      </c>
      <c r="C700" s="116" t="s">
        <v>282</v>
      </c>
      <c r="D700" s="114" t="s">
        <v>3395</v>
      </c>
      <c r="E700" s="114" t="s">
        <v>49</v>
      </c>
      <c r="F700" s="115" t="s">
        <v>1019</v>
      </c>
      <c r="G700" s="115" t="s">
        <v>1020</v>
      </c>
      <c r="H700" s="114" t="s">
        <v>3398</v>
      </c>
      <c r="I700" s="114" t="s">
        <v>3399</v>
      </c>
      <c r="J700" s="114" t="s">
        <v>94</v>
      </c>
      <c r="K700" s="141">
        <v>27</v>
      </c>
      <c r="L700" s="13">
        <v>24233</v>
      </c>
      <c r="M700" s="13">
        <v>0</v>
      </c>
      <c r="N700" s="13">
        <f t="shared" si="132"/>
        <v>24233</v>
      </c>
      <c r="O700" s="13">
        <v>24233</v>
      </c>
      <c r="P700" s="13">
        <v>0</v>
      </c>
      <c r="Q700" s="13">
        <f t="shared" si="133"/>
        <v>24233</v>
      </c>
      <c r="R700" s="201" t="s">
        <v>217</v>
      </c>
    </row>
    <row r="701" spans="1:18" s="153" customFormat="1" ht="12.75" customHeight="1">
      <c r="A701" s="234"/>
      <c r="B701" s="235"/>
      <c r="C701" s="235"/>
      <c r="D701" s="235"/>
      <c r="E701" s="235"/>
      <c r="F701" s="235"/>
      <c r="G701" s="235"/>
      <c r="H701" s="235"/>
      <c r="I701" s="235"/>
      <c r="J701" s="235"/>
      <c r="K701" s="236"/>
      <c r="L701" s="17">
        <f t="shared" ref="L701:Q701" si="135">SUM(L699:L700)</f>
        <v>76393</v>
      </c>
      <c r="M701" s="17">
        <f t="shared" si="135"/>
        <v>0</v>
      </c>
      <c r="N701" s="17">
        <f t="shared" si="135"/>
        <v>76393</v>
      </c>
      <c r="O701" s="17">
        <f t="shared" si="135"/>
        <v>76393</v>
      </c>
      <c r="P701" s="17">
        <f t="shared" si="135"/>
        <v>0</v>
      </c>
      <c r="Q701" s="17">
        <f t="shared" si="135"/>
        <v>76393</v>
      </c>
      <c r="R701" s="104"/>
    </row>
    <row r="702" spans="1:18" s="107" customFormat="1" ht="36" customHeight="1">
      <c r="A702" s="206"/>
      <c r="B702" s="205"/>
      <c r="C702" s="205"/>
      <c r="D702" s="205"/>
      <c r="E702" s="205"/>
      <c r="F702" s="205"/>
      <c r="G702" s="205"/>
      <c r="H702" s="205"/>
      <c r="I702" s="205"/>
      <c r="J702" s="205"/>
      <c r="K702" s="205"/>
      <c r="L702" s="205"/>
      <c r="M702" s="120"/>
      <c r="N702" s="120"/>
      <c r="O702" s="120"/>
      <c r="P702" s="120"/>
      <c r="Q702" s="120"/>
    </row>
    <row r="703" spans="1:18" s="137" customFormat="1" ht="32.1" customHeight="1">
      <c r="A703" s="108" t="s">
        <v>3517</v>
      </c>
      <c r="B703" s="254" t="s">
        <v>3931</v>
      </c>
      <c r="C703" s="248"/>
      <c r="D703" s="248"/>
      <c r="E703" s="248"/>
      <c r="F703" s="248"/>
      <c r="G703" s="248"/>
      <c r="H703" s="248"/>
      <c r="I703" s="248"/>
      <c r="J703" s="248"/>
      <c r="K703" s="249"/>
      <c r="L703" s="232" t="s">
        <v>2384</v>
      </c>
      <c r="M703" s="232"/>
      <c r="N703" s="232"/>
      <c r="O703" s="232" t="s">
        <v>2385</v>
      </c>
      <c r="P703" s="232"/>
      <c r="Q703" s="250"/>
      <c r="R703" s="226" t="s">
        <v>31</v>
      </c>
    </row>
    <row r="704" spans="1:18" s="137" customFormat="1" ht="38.25">
      <c r="A704" s="109" t="s">
        <v>8</v>
      </c>
      <c r="B704" s="110" t="s">
        <v>0</v>
      </c>
      <c r="C704" s="110" t="s">
        <v>5</v>
      </c>
      <c r="D704" s="111" t="s">
        <v>6</v>
      </c>
      <c r="E704" s="111" t="s">
        <v>7</v>
      </c>
      <c r="F704" s="111" t="s">
        <v>9</v>
      </c>
      <c r="G704" s="111" t="s">
        <v>10</v>
      </c>
      <c r="H704" s="111" t="s">
        <v>40</v>
      </c>
      <c r="I704" s="111" t="s">
        <v>11</v>
      </c>
      <c r="J704" s="111" t="s">
        <v>12</v>
      </c>
      <c r="K704" s="109" t="s">
        <v>13</v>
      </c>
      <c r="L704" s="112" t="s">
        <v>14</v>
      </c>
      <c r="M704" s="109" t="s">
        <v>15</v>
      </c>
      <c r="N704" s="109" t="s">
        <v>16</v>
      </c>
      <c r="O704" s="112" t="s">
        <v>14</v>
      </c>
      <c r="P704" s="109" t="s">
        <v>15</v>
      </c>
      <c r="Q704" s="138" t="s">
        <v>4</v>
      </c>
      <c r="R704" s="227"/>
    </row>
    <row r="705" spans="1:18" s="137" customFormat="1" ht="14.1" customHeight="1">
      <c r="A705" s="139">
        <v>1</v>
      </c>
      <c r="B705" s="154" t="s">
        <v>3931</v>
      </c>
      <c r="C705" s="116" t="s">
        <v>282</v>
      </c>
      <c r="D705" s="114" t="s">
        <v>2442</v>
      </c>
      <c r="E705" s="114" t="s">
        <v>3400</v>
      </c>
      <c r="F705" s="114" t="s">
        <v>1019</v>
      </c>
      <c r="G705" s="115" t="s">
        <v>1020</v>
      </c>
      <c r="H705" s="114" t="s">
        <v>3401</v>
      </c>
      <c r="I705" s="114" t="s">
        <v>3402</v>
      </c>
      <c r="J705" s="114" t="s">
        <v>134</v>
      </c>
      <c r="K705" s="141">
        <v>80</v>
      </c>
      <c r="L705" s="13">
        <v>81887</v>
      </c>
      <c r="M705" s="13">
        <v>0</v>
      </c>
      <c r="N705" s="13">
        <f t="shared" si="132"/>
        <v>81887</v>
      </c>
      <c r="O705" s="13">
        <v>81887</v>
      </c>
      <c r="P705" s="13">
        <v>0</v>
      </c>
      <c r="Q705" s="13">
        <f t="shared" si="133"/>
        <v>81887</v>
      </c>
      <c r="R705" s="116" t="s">
        <v>217</v>
      </c>
    </row>
    <row r="706" spans="1:18" s="137" customFormat="1" ht="14.1" customHeight="1">
      <c r="A706" s="139">
        <v>2</v>
      </c>
      <c r="B706" s="154" t="s">
        <v>3931</v>
      </c>
      <c r="C706" s="114" t="s">
        <v>3403</v>
      </c>
      <c r="D706" s="114" t="s">
        <v>2442</v>
      </c>
      <c r="E706" s="114" t="s">
        <v>3274</v>
      </c>
      <c r="F706" s="114" t="s">
        <v>1019</v>
      </c>
      <c r="G706" s="115" t="s">
        <v>1020</v>
      </c>
      <c r="H706" s="114" t="s">
        <v>3404</v>
      </c>
      <c r="I706" s="114" t="s">
        <v>3405</v>
      </c>
      <c r="J706" s="142" t="s">
        <v>134</v>
      </c>
      <c r="K706" s="141">
        <v>110</v>
      </c>
      <c r="L706" s="13">
        <v>37800</v>
      </c>
      <c r="M706" s="13">
        <v>0</v>
      </c>
      <c r="N706" s="13">
        <f>L706+M706</f>
        <v>37800</v>
      </c>
      <c r="O706" s="13">
        <v>37800</v>
      </c>
      <c r="P706" s="13">
        <v>0</v>
      </c>
      <c r="Q706" s="13">
        <f>O706+P706</f>
        <v>37800</v>
      </c>
      <c r="R706" s="116" t="s">
        <v>217</v>
      </c>
    </row>
    <row r="707" spans="1:18" s="153" customFormat="1" ht="12.75" customHeight="1">
      <c r="A707" s="234"/>
      <c r="B707" s="235"/>
      <c r="C707" s="235"/>
      <c r="D707" s="235"/>
      <c r="E707" s="235"/>
      <c r="F707" s="235"/>
      <c r="G707" s="235"/>
      <c r="H707" s="235"/>
      <c r="I707" s="235"/>
      <c r="J707" s="235"/>
      <c r="K707" s="236"/>
      <c r="L707" s="17">
        <f>SUM(L705:L706)</f>
        <v>119687</v>
      </c>
      <c r="M707" s="17">
        <f t="shared" ref="M707:Q707" si="136">SUM(M705:M706)</f>
        <v>0</v>
      </c>
      <c r="N707" s="17">
        <f t="shared" si="136"/>
        <v>119687</v>
      </c>
      <c r="O707" s="17">
        <f t="shared" si="136"/>
        <v>119687</v>
      </c>
      <c r="P707" s="17">
        <f t="shared" si="136"/>
        <v>0</v>
      </c>
      <c r="Q707" s="17">
        <f t="shared" si="136"/>
        <v>119687</v>
      </c>
      <c r="R707" s="104"/>
    </row>
    <row r="708" spans="1:18" s="107" customFormat="1" ht="36" customHeight="1">
      <c r="A708" s="206"/>
      <c r="B708" s="205"/>
      <c r="C708" s="205"/>
      <c r="D708" s="205"/>
      <c r="E708" s="205"/>
      <c r="F708" s="205"/>
      <c r="G708" s="205"/>
      <c r="H708" s="205"/>
      <c r="I708" s="205"/>
      <c r="J708" s="205"/>
      <c r="K708" s="205"/>
      <c r="L708" s="205"/>
      <c r="M708" s="120"/>
      <c r="N708" s="120"/>
      <c r="O708" s="120"/>
      <c r="P708" s="120"/>
      <c r="Q708" s="120"/>
    </row>
    <row r="709" spans="1:18" s="137" customFormat="1" ht="32.1" customHeight="1">
      <c r="A709" s="108" t="s">
        <v>3518</v>
      </c>
      <c r="B709" s="254" t="s">
        <v>3406</v>
      </c>
      <c r="C709" s="248"/>
      <c r="D709" s="248"/>
      <c r="E709" s="248"/>
      <c r="F709" s="248"/>
      <c r="G709" s="248"/>
      <c r="H709" s="248"/>
      <c r="I709" s="248"/>
      <c r="J709" s="248"/>
      <c r="K709" s="249"/>
      <c r="L709" s="232" t="s">
        <v>2384</v>
      </c>
      <c r="M709" s="232"/>
      <c r="N709" s="232"/>
      <c r="O709" s="232" t="s">
        <v>2385</v>
      </c>
      <c r="P709" s="232"/>
      <c r="Q709" s="250"/>
      <c r="R709" s="226" t="s">
        <v>31</v>
      </c>
    </row>
    <row r="710" spans="1:18" s="137" customFormat="1" ht="38.25">
      <c r="A710" s="109" t="s">
        <v>8</v>
      </c>
      <c r="B710" s="110" t="s">
        <v>0</v>
      </c>
      <c r="C710" s="110" t="s">
        <v>5</v>
      </c>
      <c r="D710" s="111" t="s">
        <v>6</v>
      </c>
      <c r="E710" s="111" t="s">
        <v>7</v>
      </c>
      <c r="F710" s="111" t="s">
        <v>9</v>
      </c>
      <c r="G710" s="111" t="s">
        <v>10</v>
      </c>
      <c r="H710" s="111" t="s">
        <v>40</v>
      </c>
      <c r="I710" s="111" t="s">
        <v>11</v>
      </c>
      <c r="J710" s="111" t="s">
        <v>12</v>
      </c>
      <c r="K710" s="109" t="s">
        <v>13</v>
      </c>
      <c r="L710" s="112" t="s">
        <v>14</v>
      </c>
      <c r="M710" s="109" t="s">
        <v>15</v>
      </c>
      <c r="N710" s="109" t="s">
        <v>16</v>
      </c>
      <c r="O710" s="112" t="s">
        <v>14</v>
      </c>
      <c r="P710" s="109" t="s">
        <v>15</v>
      </c>
      <c r="Q710" s="138" t="s">
        <v>4</v>
      </c>
      <c r="R710" s="227"/>
    </row>
    <row r="711" spans="1:18" s="137" customFormat="1" ht="14.1" customHeight="1">
      <c r="A711" s="139">
        <v>1</v>
      </c>
      <c r="B711" s="154" t="s">
        <v>3407</v>
      </c>
      <c r="C711" s="116" t="s">
        <v>282</v>
      </c>
      <c r="D711" s="114" t="s">
        <v>3408</v>
      </c>
      <c r="E711" s="114" t="s">
        <v>28</v>
      </c>
      <c r="F711" s="115" t="s">
        <v>955</v>
      </c>
      <c r="G711" s="115" t="s">
        <v>956</v>
      </c>
      <c r="H711" s="114" t="s">
        <v>3409</v>
      </c>
      <c r="I711" s="114" t="s">
        <v>3410</v>
      </c>
      <c r="J711" s="114" t="s">
        <v>938</v>
      </c>
      <c r="K711" s="141">
        <v>70</v>
      </c>
      <c r="L711" s="13">
        <v>198955</v>
      </c>
      <c r="M711" s="13">
        <v>81264</v>
      </c>
      <c r="N711" s="13">
        <f t="shared" si="132"/>
        <v>280219</v>
      </c>
      <c r="O711" s="13">
        <v>198955</v>
      </c>
      <c r="P711" s="13">
        <v>81264</v>
      </c>
      <c r="Q711" s="13">
        <f t="shared" si="133"/>
        <v>280219</v>
      </c>
      <c r="R711" s="116" t="s">
        <v>217</v>
      </c>
    </row>
    <row r="712" spans="1:18" s="153" customFormat="1" ht="12.75" customHeight="1">
      <c r="A712" s="234"/>
      <c r="B712" s="235"/>
      <c r="C712" s="235"/>
      <c r="D712" s="235"/>
      <c r="E712" s="235"/>
      <c r="F712" s="235"/>
      <c r="G712" s="235"/>
      <c r="H712" s="235"/>
      <c r="I712" s="235"/>
      <c r="J712" s="235"/>
      <c r="K712" s="236"/>
      <c r="L712" s="17">
        <f>SUM(L711)</f>
        <v>198955</v>
      </c>
      <c r="M712" s="17">
        <f t="shared" ref="M712:Q712" si="137">SUM(M711)</f>
        <v>81264</v>
      </c>
      <c r="N712" s="17">
        <f t="shared" si="137"/>
        <v>280219</v>
      </c>
      <c r="O712" s="17">
        <f t="shared" si="137"/>
        <v>198955</v>
      </c>
      <c r="P712" s="17">
        <f t="shared" si="137"/>
        <v>81264</v>
      </c>
      <c r="Q712" s="17">
        <f t="shared" si="137"/>
        <v>280219</v>
      </c>
    </row>
    <row r="713" spans="1:18" s="107" customFormat="1" ht="36" customHeight="1">
      <c r="A713" s="206"/>
      <c r="B713" s="205"/>
      <c r="C713" s="205"/>
      <c r="D713" s="205"/>
      <c r="E713" s="205"/>
      <c r="F713" s="205"/>
      <c r="G713" s="205"/>
      <c r="H713" s="205"/>
      <c r="I713" s="205"/>
      <c r="J713" s="205"/>
      <c r="K713" s="205"/>
      <c r="L713" s="205"/>
      <c r="M713" s="120"/>
      <c r="N713" s="120"/>
      <c r="O713" s="120"/>
      <c r="P713" s="120"/>
      <c r="Q713" s="120"/>
    </row>
    <row r="714" spans="1:18" s="137" customFormat="1" ht="32.1" customHeight="1">
      <c r="A714" s="108" t="s">
        <v>1634</v>
      </c>
      <c r="B714" s="254" t="s">
        <v>3411</v>
      </c>
      <c r="C714" s="248"/>
      <c r="D714" s="248"/>
      <c r="E714" s="248"/>
      <c r="F714" s="248"/>
      <c r="G714" s="248"/>
      <c r="H714" s="248"/>
      <c r="I714" s="248"/>
      <c r="J714" s="248"/>
      <c r="K714" s="249"/>
      <c r="L714" s="232" t="s">
        <v>2384</v>
      </c>
      <c r="M714" s="232"/>
      <c r="N714" s="232"/>
      <c r="O714" s="232" t="s">
        <v>2385</v>
      </c>
      <c r="P714" s="232"/>
      <c r="Q714" s="250"/>
      <c r="R714" s="226" t="s">
        <v>31</v>
      </c>
    </row>
    <row r="715" spans="1:18" s="137" customFormat="1" ht="38.25">
      <c r="A715" s="109" t="s">
        <v>8</v>
      </c>
      <c r="B715" s="110" t="s">
        <v>0</v>
      </c>
      <c r="C715" s="110" t="s">
        <v>5</v>
      </c>
      <c r="D715" s="111" t="s">
        <v>6</v>
      </c>
      <c r="E715" s="111" t="s">
        <v>7</v>
      </c>
      <c r="F715" s="111" t="s">
        <v>9</v>
      </c>
      <c r="G715" s="111" t="s">
        <v>10</v>
      </c>
      <c r="H715" s="111" t="s">
        <v>40</v>
      </c>
      <c r="I715" s="111" t="s">
        <v>11</v>
      </c>
      <c r="J715" s="111" t="s">
        <v>12</v>
      </c>
      <c r="K715" s="109" t="s">
        <v>13</v>
      </c>
      <c r="L715" s="112" t="s">
        <v>14</v>
      </c>
      <c r="M715" s="109" t="s">
        <v>15</v>
      </c>
      <c r="N715" s="109" t="s">
        <v>16</v>
      </c>
      <c r="O715" s="112" t="s">
        <v>14</v>
      </c>
      <c r="P715" s="109" t="s">
        <v>15</v>
      </c>
      <c r="Q715" s="138" t="s">
        <v>4</v>
      </c>
      <c r="R715" s="227"/>
    </row>
    <row r="716" spans="1:18" s="156" customFormat="1" ht="14.1" customHeight="1">
      <c r="A716" s="139">
        <v>1</v>
      </c>
      <c r="B716" s="151" t="s">
        <v>3412</v>
      </c>
      <c r="C716" s="113" t="s">
        <v>282</v>
      </c>
      <c r="D716" s="114" t="s">
        <v>3413</v>
      </c>
      <c r="E716" s="114" t="s">
        <v>24</v>
      </c>
      <c r="F716" s="114" t="s">
        <v>3414</v>
      </c>
      <c r="G716" s="114" t="s">
        <v>3415</v>
      </c>
      <c r="H716" s="114" t="s">
        <v>3453</v>
      </c>
      <c r="I716" s="114"/>
      <c r="J716" s="114" t="s">
        <v>77</v>
      </c>
      <c r="K716" s="155"/>
      <c r="L716" s="13">
        <v>14069</v>
      </c>
      <c r="M716" s="13">
        <v>0</v>
      </c>
      <c r="N716" s="13">
        <f t="shared" si="132"/>
        <v>14069</v>
      </c>
      <c r="O716" s="13">
        <v>14069</v>
      </c>
      <c r="P716" s="13">
        <v>0</v>
      </c>
      <c r="Q716" s="13">
        <f t="shared" si="133"/>
        <v>14069</v>
      </c>
      <c r="R716" s="116" t="s">
        <v>217</v>
      </c>
    </row>
    <row r="717" spans="1:18" s="153" customFormat="1" ht="12.75" customHeight="1">
      <c r="A717" s="234"/>
      <c r="B717" s="235"/>
      <c r="C717" s="235"/>
      <c r="D717" s="235"/>
      <c r="E717" s="235"/>
      <c r="F717" s="235"/>
      <c r="G717" s="235"/>
      <c r="H717" s="235"/>
      <c r="I717" s="235"/>
      <c r="J717" s="235"/>
      <c r="K717" s="236"/>
      <c r="L717" s="17">
        <f>SUM(L716)</f>
        <v>14069</v>
      </c>
      <c r="M717" s="17">
        <f t="shared" ref="M717:Q717" si="138">SUM(M716)</f>
        <v>0</v>
      </c>
      <c r="N717" s="17">
        <f t="shared" si="138"/>
        <v>14069</v>
      </c>
      <c r="O717" s="17">
        <f t="shared" si="138"/>
        <v>14069</v>
      </c>
      <c r="P717" s="17">
        <f t="shared" si="138"/>
        <v>0</v>
      </c>
      <c r="Q717" s="17">
        <f t="shared" si="138"/>
        <v>14069</v>
      </c>
      <c r="R717" s="104"/>
    </row>
    <row r="718" spans="1:18" s="107" customFormat="1" ht="36" customHeight="1">
      <c r="A718" s="206"/>
      <c r="B718" s="205"/>
      <c r="C718" s="205"/>
      <c r="D718" s="205"/>
      <c r="E718" s="205"/>
      <c r="F718" s="205"/>
      <c r="G718" s="205"/>
      <c r="H718" s="205"/>
      <c r="I718" s="205"/>
      <c r="J718" s="205"/>
      <c r="K718" s="205"/>
      <c r="L718" s="205"/>
      <c r="M718" s="120"/>
      <c r="N718" s="120"/>
      <c r="O718" s="120"/>
      <c r="P718" s="120"/>
      <c r="Q718" s="120"/>
    </row>
    <row r="719" spans="1:18" s="137" customFormat="1" ht="32.1" customHeight="1">
      <c r="A719" s="108" t="s">
        <v>2448</v>
      </c>
      <c r="B719" s="254" t="s">
        <v>3416</v>
      </c>
      <c r="C719" s="248"/>
      <c r="D719" s="248"/>
      <c r="E719" s="248"/>
      <c r="F719" s="248"/>
      <c r="G719" s="248"/>
      <c r="H719" s="248"/>
      <c r="I719" s="248"/>
      <c r="J719" s="248"/>
      <c r="K719" s="249"/>
      <c r="L719" s="232" t="s">
        <v>2384</v>
      </c>
      <c r="M719" s="232"/>
      <c r="N719" s="232"/>
      <c r="O719" s="232" t="s">
        <v>2385</v>
      </c>
      <c r="P719" s="232"/>
      <c r="Q719" s="250"/>
      <c r="R719" s="226" t="s">
        <v>31</v>
      </c>
    </row>
    <row r="720" spans="1:18" s="137" customFormat="1" ht="38.25">
      <c r="A720" s="109" t="s">
        <v>8</v>
      </c>
      <c r="B720" s="110" t="s">
        <v>0</v>
      </c>
      <c r="C720" s="110" t="s">
        <v>5</v>
      </c>
      <c r="D720" s="111" t="s">
        <v>6</v>
      </c>
      <c r="E720" s="111" t="s">
        <v>7</v>
      </c>
      <c r="F720" s="111" t="s">
        <v>9</v>
      </c>
      <c r="G720" s="111" t="s">
        <v>10</v>
      </c>
      <c r="H720" s="111" t="s">
        <v>40</v>
      </c>
      <c r="I720" s="111" t="s">
        <v>11</v>
      </c>
      <c r="J720" s="111" t="s">
        <v>12</v>
      </c>
      <c r="K720" s="109" t="s">
        <v>13</v>
      </c>
      <c r="L720" s="112" t="s">
        <v>14</v>
      </c>
      <c r="M720" s="109" t="s">
        <v>15</v>
      </c>
      <c r="N720" s="109" t="s">
        <v>16</v>
      </c>
      <c r="O720" s="112" t="s">
        <v>14</v>
      </c>
      <c r="P720" s="109" t="s">
        <v>15</v>
      </c>
      <c r="Q720" s="138" t="s">
        <v>4</v>
      </c>
      <c r="R720" s="227"/>
    </row>
    <row r="721" spans="1:18" s="137" customFormat="1" ht="14.1" customHeight="1">
      <c r="A721" s="139">
        <v>1</v>
      </c>
      <c r="B721" s="154" t="s">
        <v>3416</v>
      </c>
      <c r="C721" s="116" t="s">
        <v>282</v>
      </c>
      <c r="D721" s="114" t="s">
        <v>3408</v>
      </c>
      <c r="E721" s="114" t="s">
        <v>50</v>
      </c>
      <c r="F721" s="114" t="s">
        <v>955</v>
      </c>
      <c r="G721" s="115" t="s">
        <v>956</v>
      </c>
      <c r="H721" s="114" t="s">
        <v>3417</v>
      </c>
      <c r="I721" s="114" t="s">
        <v>3418</v>
      </c>
      <c r="J721" s="114" t="s">
        <v>134</v>
      </c>
      <c r="K721" s="141">
        <v>50</v>
      </c>
      <c r="L721" s="13">
        <v>64349</v>
      </c>
      <c r="M721" s="13">
        <v>0</v>
      </c>
      <c r="N721" s="13">
        <f t="shared" si="132"/>
        <v>64349</v>
      </c>
      <c r="O721" s="13">
        <v>64349</v>
      </c>
      <c r="P721" s="13">
        <v>0</v>
      </c>
      <c r="Q721" s="13">
        <f t="shared" si="133"/>
        <v>64349</v>
      </c>
      <c r="R721" s="116" t="s">
        <v>217</v>
      </c>
    </row>
    <row r="722" spans="1:18" s="153" customFormat="1" ht="12.75" customHeight="1">
      <c r="A722" s="234"/>
      <c r="B722" s="235"/>
      <c r="C722" s="235"/>
      <c r="D722" s="235"/>
      <c r="E722" s="235"/>
      <c r="F722" s="235"/>
      <c r="G722" s="235"/>
      <c r="H722" s="235"/>
      <c r="I722" s="235"/>
      <c r="J722" s="235"/>
      <c r="K722" s="236"/>
      <c r="L722" s="17">
        <f>SUM(L721)</f>
        <v>64349</v>
      </c>
      <c r="M722" s="17">
        <f t="shared" ref="M722:Q722" si="139">SUM(M721)</f>
        <v>0</v>
      </c>
      <c r="N722" s="17">
        <f t="shared" si="139"/>
        <v>64349</v>
      </c>
      <c r="O722" s="17">
        <f t="shared" si="139"/>
        <v>64349</v>
      </c>
      <c r="P722" s="17">
        <f t="shared" si="139"/>
        <v>0</v>
      </c>
      <c r="Q722" s="17">
        <f t="shared" si="139"/>
        <v>64349</v>
      </c>
      <c r="R722" s="104"/>
    </row>
    <row r="723" spans="1:18" s="107" customFormat="1" ht="36" customHeight="1">
      <c r="A723" s="206"/>
      <c r="B723" s="205"/>
      <c r="C723" s="205"/>
      <c r="D723" s="205"/>
      <c r="E723" s="205"/>
      <c r="F723" s="205"/>
      <c r="G723" s="205"/>
      <c r="H723" s="205"/>
      <c r="I723" s="205"/>
      <c r="J723" s="205"/>
      <c r="K723" s="205"/>
      <c r="L723" s="205"/>
      <c r="M723" s="120"/>
      <c r="N723" s="120"/>
      <c r="O723" s="120"/>
      <c r="P723" s="120"/>
      <c r="Q723" s="120"/>
    </row>
    <row r="724" spans="1:18" s="137" customFormat="1" ht="32.1" customHeight="1">
      <c r="A724" s="108" t="s">
        <v>3519</v>
      </c>
      <c r="B724" s="254" t="s">
        <v>3419</v>
      </c>
      <c r="C724" s="248"/>
      <c r="D724" s="248"/>
      <c r="E724" s="248"/>
      <c r="F724" s="248"/>
      <c r="G724" s="248"/>
      <c r="H724" s="248"/>
      <c r="I724" s="248"/>
      <c r="J724" s="248"/>
      <c r="K724" s="249"/>
      <c r="L724" s="232" t="s">
        <v>2384</v>
      </c>
      <c r="M724" s="232"/>
      <c r="N724" s="232"/>
      <c r="O724" s="232" t="s">
        <v>2385</v>
      </c>
      <c r="P724" s="232"/>
      <c r="Q724" s="250"/>
      <c r="R724" s="226" t="s">
        <v>31</v>
      </c>
    </row>
    <row r="725" spans="1:18" s="137" customFormat="1" ht="38.25">
      <c r="A725" s="109" t="s">
        <v>8</v>
      </c>
      <c r="B725" s="110" t="s">
        <v>0</v>
      </c>
      <c r="C725" s="110" t="s">
        <v>5</v>
      </c>
      <c r="D725" s="111" t="s">
        <v>6</v>
      </c>
      <c r="E725" s="111" t="s">
        <v>7</v>
      </c>
      <c r="F725" s="111" t="s">
        <v>9</v>
      </c>
      <c r="G725" s="111" t="s">
        <v>10</v>
      </c>
      <c r="H725" s="111" t="s">
        <v>40</v>
      </c>
      <c r="I725" s="111" t="s">
        <v>11</v>
      </c>
      <c r="J725" s="111" t="s">
        <v>12</v>
      </c>
      <c r="K725" s="109" t="s">
        <v>13</v>
      </c>
      <c r="L725" s="112" t="s">
        <v>14</v>
      </c>
      <c r="M725" s="109" t="s">
        <v>15</v>
      </c>
      <c r="N725" s="109" t="s">
        <v>16</v>
      </c>
      <c r="O725" s="112" t="s">
        <v>14</v>
      </c>
      <c r="P725" s="109" t="s">
        <v>15</v>
      </c>
      <c r="Q725" s="138" t="s">
        <v>4</v>
      </c>
      <c r="R725" s="227"/>
    </row>
    <row r="726" spans="1:18" s="137" customFormat="1" ht="14.1" customHeight="1">
      <c r="A726" s="139">
        <v>1</v>
      </c>
      <c r="B726" s="154" t="s">
        <v>3419</v>
      </c>
      <c r="C726" s="116" t="s">
        <v>282</v>
      </c>
      <c r="D726" s="114" t="s">
        <v>3347</v>
      </c>
      <c r="E726" s="114" t="s">
        <v>783</v>
      </c>
      <c r="F726" s="115" t="s">
        <v>3349</v>
      </c>
      <c r="G726" s="115" t="s">
        <v>3350</v>
      </c>
      <c r="H726" s="114" t="s">
        <v>3420</v>
      </c>
      <c r="I726" s="114" t="s">
        <v>3421</v>
      </c>
      <c r="J726" s="114" t="s">
        <v>134</v>
      </c>
      <c r="K726" s="141">
        <v>50</v>
      </c>
      <c r="L726" s="13">
        <v>56273</v>
      </c>
      <c r="M726" s="13">
        <v>0</v>
      </c>
      <c r="N726" s="13">
        <f t="shared" si="132"/>
        <v>56273</v>
      </c>
      <c r="O726" s="13">
        <v>56273</v>
      </c>
      <c r="P726" s="13">
        <v>0</v>
      </c>
      <c r="Q726" s="13">
        <f t="shared" si="133"/>
        <v>56273</v>
      </c>
      <c r="R726" s="116" t="s">
        <v>217</v>
      </c>
    </row>
    <row r="727" spans="1:18" s="153" customFormat="1" ht="12.75" customHeight="1">
      <c r="A727" s="234"/>
      <c r="B727" s="235"/>
      <c r="C727" s="235"/>
      <c r="D727" s="235"/>
      <c r="E727" s="235"/>
      <c r="F727" s="235"/>
      <c r="G727" s="235"/>
      <c r="H727" s="235"/>
      <c r="I727" s="235"/>
      <c r="J727" s="235"/>
      <c r="K727" s="236"/>
      <c r="L727" s="17">
        <f t="shared" ref="L727:Q727" si="140">SUM(L726)</f>
        <v>56273</v>
      </c>
      <c r="M727" s="17">
        <f t="shared" si="140"/>
        <v>0</v>
      </c>
      <c r="N727" s="17">
        <f t="shared" si="140"/>
        <v>56273</v>
      </c>
      <c r="O727" s="17">
        <f t="shared" si="140"/>
        <v>56273</v>
      </c>
      <c r="P727" s="17">
        <f t="shared" si="140"/>
        <v>0</v>
      </c>
      <c r="Q727" s="17">
        <f t="shared" si="140"/>
        <v>56273</v>
      </c>
      <c r="R727" s="104"/>
    </row>
    <row r="728" spans="1:18" s="107" customFormat="1" ht="36" customHeight="1">
      <c r="A728" s="206"/>
      <c r="B728" s="205"/>
      <c r="C728" s="205"/>
      <c r="D728" s="205"/>
      <c r="E728" s="205"/>
      <c r="F728" s="205"/>
      <c r="G728" s="205"/>
      <c r="H728" s="205"/>
      <c r="I728" s="205"/>
      <c r="J728" s="205"/>
      <c r="K728" s="205"/>
      <c r="L728" s="205"/>
      <c r="M728" s="120"/>
      <c r="N728" s="120"/>
      <c r="O728" s="120"/>
      <c r="P728" s="120"/>
      <c r="Q728" s="120"/>
    </row>
    <row r="729" spans="1:18" s="137" customFormat="1" ht="32.1" customHeight="1">
      <c r="A729" s="108" t="s">
        <v>3520</v>
      </c>
      <c r="B729" s="254" t="s">
        <v>161</v>
      </c>
      <c r="C729" s="248"/>
      <c r="D729" s="248"/>
      <c r="E729" s="248"/>
      <c r="F729" s="248"/>
      <c r="G729" s="248"/>
      <c r="H729" s="248"/>
      <c r="I729" s="248"/>
      <c r="J729" s="248"/>
      <c r="K729" s="249"/>
      <c r="L729" s="232" t="s">
        <v>2384</v>
      </c>
      <c r="M729" s="232"/>
      <c r="N729" s="232"/>
      <c r="O729" s="232" t="s">
        <v>2385</v>
      </c>
      <c r="P729" s="232"/>
      <c r="Q729" s="250"/>
      <c r="R729" s="226" t="s">
        <v>31</v>
      </c>
    </row>
    <row r="730" spans="1:18" s="137" customFormat="1" ht="38.25">
      <c r="A730" s="109" t="s">
        <v>8</v>
      </c>
      <c r="B730" s="110" t="s">
        <v>0</v>
      </c>
      <c r="C730" s="110" t="s">
        <v>5</v>
      </c>
      <c r="D730" s="111" t="s">
        <v>6</v>
      </c>
      <c r="E730" s="111" t="s">
        <v>7</v>
      </c>
      <c r="F730" s="111" t="s">
        <v>9</v>
      </c>
      <c r="G730" s="111" t="s">
        <v>10</v>
      </c>
      <c r="H730" s="111" t="s">
        <v>40</v>
      </c>
      <c r="I730" s="111" t="s">
        <v>11</v>
      </c>
      <c r="J730" s="111" t="s">
        <v>12</v>
      </c>
      <c r="K730" s="109" t="s">
        <v>13</v>
      </c>
      <c r="L730" s="112" t="s">
        <v>14</v>
      </c>
      <c r="M730" s="109" t="s">
        <v>15</v>
      </c>
      <c r="N730" s="109" t="s">
        <v>16</v>
      </c>
      <c r="O730" s="112" t="s">
        <v>14</v>
      </c>
      <c r="P730" s="109" t="s">
        <v>15</v>
      </c>
      <c r="Q730" s="138" t="s">
        <v>4</v>
      </c>
      <c r="R730" s="227"/>
    </row>
    <row r="731" spans="1:18" s="137" customFormat="1" ht="14.1" customHeight="1">
      <c r="A731" s="139">
        <v>1</v>
      </c>
      <c r="B731" s="154" t="s">
        <v>161</v>
      </c>
      <c r="C731" s="114" t="s">
        <v>3422</v>
      </c>
      <c r="D731" s="114" t="s">
        <v>1122</v>
      </c>
      <c r="E731" s="114" t="s">
        <v>37</v>
      </c>
      <c r="F731" s="115" t="s">
        <v>955</v>
      </c>
      <c r="G731" s="115" t="s">
        <v>956</v>
      </c>
      <c r="H731" s="114" t="s">
        <v>3423</v>
      </c>
      <c r="I731" s="114" t="s">
        <v>3424</v>
      </c>
      <c r="J731" s="114" t="s">
        <v>94</v>
      </c>
      <c r="K731" s="141">
        <v>29</v>
      </c>
      <c r="L731" s="13">
        <v>70757</v>
      </c>
      <c r="M731" s="13">
        <v>0</v>
      </c>
      <c r="N731" s="13">
        <f t="shared" si="132"/>
        <v>70757</v>
      </c>
      <c r="O731" s="13">
        <v>70757</v>
      </c>
      <c r="P731" s="13">
        <v>0</v>
      </c>
      <c r="Q731" s="13">
        <f t="shared" si="133"/>
        <v>70757</v>
      </c>
      <c r="R731" s="116" t="s">
        <v>217</v>
      </c>
    </row>
    <row r="732" spans="1:18" s="153" customFormat="1" ht="12.75" customHeight="1">
      <c r="A732" s="234"/>
      <c r="B732" s="235"/>
      <c r="C732" s="235"/>
      <c r="D732" s="235"/>
      <c r="E732" s="235"/>
      <c r="F732" s="235"/>
      <c r="G732" s="235"/>
      <c r="H732" s="235"/>
      <c r="I732" s="235"/>
      <c r="J732" s="235"/>
      <c r="K732" s="236"/>
      <c r="L732" s="17">
        <f>SUM(L731)</f>
        <v>70757</v>
      </c>
      <c r="M732" s="17">
        <f t="shared" ref="M732:Q732" si="141">SUM(M731)</f>
        <v>0</v>
      </c>
      <c r="N732" s="17">
        <f t="shared" si="141"/>
        <v>70757</v>
      </c>
      <c r="O732" s="17">
        <f t="shared" si="141"/>
        <v>70757</v>
      </c>
      <c r="P732" s="17">
        <f t="shared" si="141"/>
        <v>0</v>
      </c>
      <c r="Q732" s="17">
        <f t="shared" si="141"/>
        <v>70757</v>
      </c>
      <c r="R732" s="104"/>
    </row>
    <row r="733" spans="1:18" s="107" customFormat="1" ht="36" customHeight="1">
      <c r="A733" s="206"/>
      <c r="B733" s="205"/>
      <c r="C733" s="205"/>
      <c r="D733" s="205"/>
      <c r="E733" s="205"/>
      <c r="F733" s="205"/>
      <c r="G733" s="205"/>
      <c r="H733" s="205"/>
      <c r="I733" s="205"/>
      <c r="J733" s="205"/>
      <c r="K733" s="205"/>
      <c r="L733" s="205"/>
      <c r="M733" s="120"/>
      <c r="N733" s="120"/>
      <c r="O733" s="120"/>
      <c r="P733" s="120"/>
      <c r="Q733" s="120"/>
    </row>
    <row r="734" spans="1:18" s="137" customFormat="1" ht="32.1" customHeight="1">
      <c r="A734" s="108" t="s">
        <v>3521</v>
      </c>
      <c r="B734" s="254" t="s">
        <v>3425</v>
      </c>
      <c r="C734" s="248"/>
      <c r="D734" s="248"/>
      <c r="E734" s="248"/>
      <c r="F734" s="248"/>
      <c r="G734" s="248"/>
      <c r="H734" s="248"/>
      <c r="I734" s="248"/>
      <c r="J734" s="248"/>
      <c r="K734" s="249"/>
      <c r="L734" s="232" t="s">
        <v>2384</v>
      </c>
      <c r="M734" s="232"/>
      <c r="N734" s="232"/>
      <c r="O734" s="232" t="s">
        <v>2385</v>
      </c>
      <c r="P734" s="232"/>
      <c r="Q734" s="250"/>
      <c r="R734" s="226" t="s">
        <v>31</v>
      </c>
    </row>
    <row r="735" spans="1:18" s="137" customFormat="1" ht="38.25">
      <c r="A735" s="109" t="s">
        <v>8</v>
      </c>
      <c r="B735" s="110" t="s">
        <v>0</v>
      </c>
      <c r="C735" s="110" t="s">
        <v>5</v>
      </c>
      <c r="D735" s="111" t="s">
        <v>6</v>
      </c>
      <c r="E735" s="111" t="s">
        <v>7</v>
      </c>
      <c r="F735" s="111" t="s">
        <v>9</v>
      </c>
      <c r="G735" s="111" t="s">
        <v>10</v>
      </c>
      <c r="H735" s="111" t="s">
        <v>40</v>
      </c>
      <c r="I735" s="111" t="s">
        <v>11</v>
      </c>
      <c r="J735" s="111" t="s">
        <v>12</v>
      </c>
      <c r="K735" s="109" t="s">
        <v>13</v>
      </c>
      <c r="L735" s="112" t="s">
        <v>14</v>
      </c>
      <c r="M735" s="109" t="s">
        <v>15</v>
      </c>
      <c r="N735" s="109" t="s">
        <v>16</v>
      </c>
      <c r="O735" s="112" t="s">
        <v>14</v>
      </c>
      <c r="P735" s="109" t="s">
        <v>15</v>
      </c>
      <c r="Q735" s="138" t="s">
        <v>4</v>
      </c>
      <c r="R735" s="227"/>
    </row>
    <row r="736" spans="1:18" s="137" customFormat="1" ht="14.1" customHeight="1">
      <c r="A736" s="139">
        <v>1</v>
      </c>
      <c r="B736" s="154" t="s">
        <v>3425</v>
      </c>
      <c r="C736" s="114" t="s">
        <v>3426</v>
      </c>
      <c r="D736" s="114" t="s">
        <v>1122</v>
      </c>
      <c r="E736" s="114" t="s">
        <v>24</v>
      </c>
      <c r="F736" s="114" t="s">
        <v>1019</v>
      </c>
      <c r="G736" s="114" t="s">
        <v>1020</v>
      </c>
      <c r="H736" s="114" t="s">
        <v>3943</v>
      </c>
      <c r="I736" s="114" t="s">
        <v>3427</v>
      </c>
      <c r="J736" s="114" t="s">
        <v>77</v>
      </c>
      <c r="K736" s="114" t="s">
        <v>3428</v>
      </c>
      <c r="L736" s="13">
        <v>708464</v>
      </c>
      <c r="M736" s="13">
        <v>0</v>
      </c>
      <c r="N736" s="13">
        <f t="shared" si="132"/>
        <v>708464</v>
      </c>
      <c r="O736" s="13">
        <v>708464</v>
      </c>
      <c r="P736" s="13">
        <v>0</v>
      </c>
      <c r="Q736" s="13">
        <f t="shared" si="133"/>
        <v>708464</v>
      </c>
      <c r="R736" s="116" t="s">
        <v>217</v>
      </c>
    </row>
    <row r="737" spans="1:18" s="153" customFormat="1" ht="12.75" customHeight="1">
      <c r="A737" s="234"/>
      <c r="B737" s="235"/>
      <c r="C737" s="235"/>
      <c r="D737" s="235"/>
      <c r="E737" s="235"/>
      <c r="F737" s="235"/>
      <c r="G737" s="235"/>
      <c r="H737" s="235"/>
      <c r="I737" s="235"/>
      <c r="J737" s="235"/>
      <c r="K737" s="236"/>
      <c r="L737" s="17">
        <f>SUM(L736)</f>
        <v>708464</v>
      </c>
      <c r="M737" s="17">
        <f t="shared" ref="M737:Q737" si="142">SUM(M736)</f>
        <v>0</v>
      </c>
      <c r="N737" s="17">
        <f t="shared" si="142"/>
        <v>708464</v>
      </c>
      <c r="O737" s="17">
        <f t="shared" si="142"/>
        <v>708464</v>
      </c>
      <c r="P737" s="17">
        <f t="shared" si="142"/>
        <v>0</v>
      </c>
      <c r="Q737" s="17">
        <f t="shared" si="142"/>
        <v>708464</v>
      </c>
      <c r="R737" s="104"/>
    </row>
    <row r="738" spans="1:18" s="107" customFormat="1" ht="36" customHeight="1">
      <c r="A738" s="206"/>
      <c r="B738" s="205"/>
      <c r="C738" s="205"/>
      <c r="D738" s="205"/>
      <c r="E738" s="205"/>
      <c r="F738" s="205"/>
      <c r="G738" s="205"/>
      <c r="H738" s="205"/>
      <c r="I738" s="205"/>
      <c r="J738" s="205"/>
      <c r="K738" s="205"/>
      <c r="L738" s="205"/>
      <c r="M738" s="120"/>
      <c r="N738" s="120"/>
      <c r="O738" s="120"/>
      <c r="P738" s="120"/>
      <c r="Q738" s="120"/>
    </row>
    <row r="739" spans="1:18" s="137" customFormat="1" ht="32.1" customHeight="1">
      <c r="A739" s="108" t="s">
        <v>905</v>
      </c>
      <c r="B739" s="254" t="s">
        <v>3429</v>
      </c>
      <c r="C739" s="248"/>
      <c r="D739" s="248"/>
      <c r="E739" s="248"/>
      <c r="F739" s="248"/>
      <c r="G739" s="248"/>
      <c r="H739" s="248"/>
      <c r="I739" s="248"/>
      <c r="J739" s="248"/>
      <c r="K739" s="249"/>
      <c r="L739" s="232" t="s">
        <v>2384</v>
      </c>
      <c r="M739" s="232"/>
      <c r="N739" s="232"/>
      <c r="O739" s="232" t="s">
        <v>2385</v>
      </c>
      <c r="P739" s="232"/>
      <c r="Q739" s="250"/>
      <c r="R739" s="226" t="s">
        <v>31</v>
      </c>
    </row>
    <row r="740" spans="1:18" s="137" customFormat="1" ht="38.25">
      <c r="A740" s="109" t="s">
        <v>8</v>
      </c>
      <c r="B740" s="110" t="s">
        <v>0</v>
      </c>
      <c r="C740" s="110" t="s">
        <v>5</v>
      </c>
      <c r="D740" s="111" t="s">
        <v>6</v>
      </c>
      <c r="E740" s="111" t="s">
        <v>7</v>
      </c>
      <c r="F740" s="111" t="s">
        <v>9</v>
      </c>
      <c r="G740" s="111" t="s">
        <v>10</v>
      </c>
      <c r="H740" s="111" t="s">
        <v>40</v>
      </c>
      <c r="I740" s="111" t="s">
        <v>11</v>
      </c>
      <c r="J740" s="111" t="s">
        <v>12</v>
      </c>
      <c r="K740" s="109" t="s">
        <v>13</v>
      </c>
      <c r="L740" s="112" t="s">
        <v>14</v>
      </c>
      <c r="M740" s="109" t="s">
        <v>15</v>
      </c>
      <c r="N740" s="109" t="s">
        <v>16</v>
      </c>
      <c r="O740" s="112" t="s">
        <v>14</v>
      </c>
      <c r="P740" s="109" t="s">
        <v>15</v>
      </c>
      <c r="Q740" s="138" t="s">
        <v>4</v>
      </c>
      <c r="R740" s="227"/>
    </row>
    <row r="741" spans="1:18" s="137" customFormat="1" ht="14.1" customHeight="1">
      <c r="A741" s="139">
        <v>1</v>
      </c>
      <c r="B741" s="140" t="s">
        <v>3429</v>
      </c>
      <c r="C741" s="114" t="s">
        <v>3426</v>
      </c>
      <c r="D741" s="115" t="s">
        <v>3430</v>
      </c>
      <c r="E741" s="115" t="s">
        <v>24</v>
      </c>
      <c r="F741" s="115" t="s">
        <v>3431</v>
      </c>
      <c r="G741" s="115" t="s">
        <v>3382</v>
      </c>
      <c r="H741" s="115" t="s">
        <v>3432</v>
      </c>
      <c r="I741" s="115" t="s">
        <v>3433</v>
      </c>
      <c r="J741" s="114" t="s">
        <v>77</v>
      </c>
      <c r="K741" s="115" t="s">
        <v>3434</v>
      </c>
      <c r="L741" s="13">
        <v>175117</v>
      </c>
      <c r="M741" s="13">
        <v>0</v>
      </c>
      <c r="N741" s="13">
        <f t="shared" si="132"/>
        <v>175117</v>
      </c>
      <c r="O741" s="13">
        <v>175117</v>
      </c>
      <c r="P741" s="13">
        <v>0</v>
      </c>
      <c r="Q741" s="13">
        <f t="shared" si="133"/>
        <v>175117</v>
      </c>
      <c r="R741" s="116" t="s">
        <v>217</v>
      </c>
    </row>
    <row r="742" spans="1:18" s="153" customFormat="1" ht="12.75" customHeight="1">
      <c r="A742" s="234"/>
      <c r="B742" s="235"/>
      <c r="C742" s="235"/>
      <c r="D742" s="235"/>
      <c r="E742" s="235"/>
      <c r="F742" s="235"/>
      <c r="G742" s="235"/>
      <c r="H742" s="235"/>
      <c r="I742" s="235"/>
      <c r="J742" s="235"/>
      <c r="K742" s="236"/>
      <c r="L742" s="17">
        <f>SUM(L741)</f>
        <v>175117</v>
      </c>
      <c r="M742" s="17">
        <f t="shared" ref="M742:Q742" si="143">SUM(M741)</f>
        <v>0</v>
      </c>
      <c r="N742" s="17">
        <f t="shared" si="143"/>
        <v>175117</v>
      </c>
      <c r="O742" s="17">
        <f t="shared" si="143"/>
        <v>175117</v>
      </c>
      <c r="P742" s="17">
        <f t="shared" si="143"/>
        <v>0</v>
      </c>
      <c r="Q742" s="17">
        <f t="shared" si="143"/>
        <v>175117</v>
      </c>
      <c r="R742" s="104"/>
    </row>
    <row r="743" spans="1:18" s="107" customFormat="1" ht="36" customHeight="1">
      <c r="A743" s="206"/>
      <c r="B743" s="205"/>
      <c r="C743" s="205"/>
      <c r="D743" s="205"/>
      <c r="E743" s="205"/>
      <c r="F743" s="205"/>
      <c r="G743" s="205"/>
      <c r="H743" s="205"/>
      <c r="I743" s="205"/>
      <c r="J743" s="205"/>
      <c r="K743" s="205"/>
      <c r="L743" s="205"/>
      <c r="M743" s="120"/>
      <c r="N743" s="120"/>
      <c r="O743" s="120"/>
      <c r="P743" s="120"/>
      <c r="Q743" s="120"/>
    </row>
    <row r="744" spans="1:18" s="137" customFormat="1" ht="32.1" customHeight="1">
      <c r="A744" s="108" t="s">
        <v>3522</v>
      </c>
      <c r="B744" s="254" t="s">
        <v>3435</v>
      </c>
      <c r="C744" s="248"/>
      <c r="D744" s="248"/>
      <c r="E744" s="248"/>
      <c r="F744" s="248"/>
      <c r="G744" s="248"/>
      <c r="H744" s="248"/>
      <c r="I744" s="248"/>
      <c r="J744" s="248"/>
      <c r="K744" s="249"/>
      <c r="L744" s="232" t="s">
        <v>2384</v>
      </c>
      <c r="M744" s="232"/>
      <c r="N744" s="232"/>
      <c r="O744" s="232" t="s">
        <v>2385</v>
      </c>
      <c r="P744" s="232"/>
      <c r="Q744" s="250"/>
      <c r="R744" s="226" t="s">
        <v>31</v>
      </c>
    </row>
    <row r="745" spans="1:18" s="137" customFormat="1" ht="38.25">
      <c r="A745" s="109" t="s">
        <v>8</v>
      </c>
      <c r="B745" s="110" t="s">
        <v>0</v>
      </c>
      <c r="C745" s="110" t="s">
        <v>5</v>
      </c>
      <c r="D745" s="111" t="s">
        <v>6</v>
      </c>
      <c r="E745" s="111" t="s">
        <v>7</v>
      </c>
      <c r="F745" s="111" t="s">
        <v>9</v>
      </c>
      <c r="G745" s="111" t="s">
        <v>10</v>
      </c>
      <c r="H745" s="111" t="s">
        <v>40</v>
      </c>
      <c r="I745" s="111" t="s">
        <v>11</v>
      </c>
      <c r="J745" s="111" t="s">
        <v>12</v>
      </c>
      <c r="K745" s="109" t="s">
        <v>13</v>
      </c>
      <c r="L745" s="112" t="s">
        <v>14</v>
      </c>
      <c r="M745" s="109" t="s">
        <v>15</v>
      </c>
      <c r="N745" s="109" t="s">
        <v>16</v>
      </c>
      <c r="O745" s="112" t="s">
        <v>14</v>
      </c>
      <c r="P745" s="109" t="s">
        <v>15</v>
      </c>
      <c r="Q745" s="138" t="s">
        <v>4</v>
      </c>
      <c r="R745" s="227"/>
    </row>
    <row r="746" spans="1:18" s="137" customFormat="1" ht="14.1" customHeight="1">
      <c r="A746" s="139">
        <v>1</v>
      </c>
      <c r="B746" s="140" t="s">
        <v>3436</v>
      </c>
      <c r="C746" s="114" t="s">
        <v>3463</v>
      </c>
      <c r="D746" s="114" t="s">
        <v>2414</v>
      </c>
      <c r="E746" s="114" t="s">
        <v>804</v>
      </c>
      <c r="F746" s="114" t="s">
        <v>1019</v>
      </c>
      <c r="G746" s="115" t="s">
        <v>1020</v>
      </c>
      <c r="H746" s="114" t="s">
        <v>3439</v>
      </c>
      <c r="I746" s="114" t="s">
        <v>3440</v>
      </c>
      <c r="J746" s="114" t="s">
        <v>94</v>
      </c>
      <c r="K746" s="141">
        <v>34</v>
      </c>
      <c r="L746" s="13">
        <v>9622</v>
      </c>
      <c r="M746" s="13">
        <v>0</v>
      </c>
      <c r="N746" s="13">
        <f>L746+M746</f>
        <v>9622</v>
      </c>
      <c r="O746" s="13">
        <v>9622</v>
      </c>
      <c r="P746" s="13">
        <v>0</v>
      </c>
      <c r="Q746" s="13">
        <f>O746+P746</f>
        <v>9622</v>
      </c>
      <c r="R746" s="116" t="s">
        <v>217</v>
      </c>
    </row>
    <row r="747" spans="1:18" s="153" customFormat="1" ht="12.75" customHeight="1">
      <c r="A747" s="234"/>
      <c r="B747" s="235"/>
      <c r="C747" s="235"/>
      <c r="D747" s="235"/>
      <c r="E747" s="235"/>
      <c r="F747" s="235"/>
      <c r="G747" s="235"/>
      <c r="H747" s="235"/>
      <c r="I747" s="235"/>
      <c r="J747" s="235"/>
      <c r="K747" s="236"/>
      <c r="L747" s="17">
        <f t="shared" ref="L747:Q747" si="144">SUM(L746:L746)</f>
        <v>9622</v>
      </c>
      <c r="M747" s="17">
        <f t="shared" si="144"/>
        <v>0</v>
      </c>
      <c r="N747" s="17">
        <f t="shared" si="144"/>
        <v>9622</v>
      </c>
      <c r="O747" s="17">
        <f t="shared" si="144"/>
        <v>9622</v>
      </c>
      <c r="P747" s="17">
        <f t="shared" si="144"/>
        <v>0</v>
      </c>
      <c r="Q747" s="17">
        <f t="shared" si="144"/>
        <v>9622</v>
      </c>
      <c r="R747" s="104"/>
    </row>
    <row r="748" spans="1:18" s="107" customFormat="1" ht="36" customHeight="1">
      <c r="A748" s="206"/>
      <c r="B748" s="205"/>
      <c r="C748" s="205"/>
      <c r="D748" s="205"/>
      <c r="E748" s="205"/>
      <c r="F748" s="205"/>
      <c r="G748" s="205"/>
      <c r="H748" s="205"/>
      <c r="I748" s="205"/>
      <c r="J748" s="205"/>
      <c r="K748" s="205"/>
      <c r="L748" s="205"/>
      <c r="M748" s="120"/>
      <c r="N748" s="120"/>
      <c r="O748" s="120"/>
      <c r="P748" s="120"/>
      <c r="Q748" s="120"/>
    </row>
    <row r="749" spans="1:18" s="137" customFormat="1" ht="32.1" customHeight="1">
      <c r="A749" s="108" t="s">
        <v>3523</v>
      </c>
      <c r="B749" s="254" t="s">
        <v>3436</v>
      </c>
      <c r="C749" s="248"/>
      <c r="D749" s="248"/>
      <c r="E749" s="248"/>
      <c r="F749" s="248"/>
      <c r="G749" s="248"/>
      <c r="H749" s="248"/>
      <c r="I749" s="248"/>
      <c r="J749" s="248"/>
      <c r="K749" s="249"/>
      <c r="L749" s="232" t="s">
        <v>2384</v>
      </c>
      <c r="M749" s="232"/>
      <c r="N749" s="232"/>
      <c r="O749" s="232" t="s">
        <v>2385</v>
      </c>
      <c r="P749" s="232"/>
      <c r="Q749" s="250"/>
      <c r="R749" s="226" t="s">
        <v>31</v>
      </c>
    </row>
    <row r="750" spans="1:18" s="137" customFormat="1" ht="38.25">
      <c r="A750" s="109" t="s">
        <v>8</v>
      </c>
      <c r="B750" s="110" t="s">
        <v>0</v>
      </c>
      <c r="C750" s="110" t="s">
        <v>5</v>
      </c>
      <c r="D750" s="111" t="s">
        <v>6</v>
      </c>
      <c r="E750" s="111" t="s">
        <v>7</v>
      </c>
      <c r="F750" s="111" t="s">
        <v>9</v>
      </c>
      <c r="G750" s="111" t="s">
        <v>10</v>
      </c>
      <c r="H750" s="111" t="s">
        <v>40</v>
      </c>
      <c r="I750" s="111" t="s">
        <v>11</v>
      </c>
      <c r="J750" s="111" t="s">
        <v>12</v>
      </c>
      <c r="K750" s="109" t="s">
        <v>13</v>
      </c>
      <c r="L750" s="112" t="s">
        <v>14</v>
      </c>
      <c r="M750" s="109" t="s">
        <v>15</v>
      </c>
      <c r="N750" s="109" t="s">
        <v>16</v>
      </c>
      <c r="O750" s="112" t="s">
        <v>14</v>
      </c>
      <c r="P750" s="109" t="s">
        <v>15</v>
      </c>
      <c r="Q750" s="138" t="s">
        <v>4</v>
      </c>
      <c r="R750" s="227"/>
    </row>
    <row r="751" spans="1:18" s="137" customFormat="1" ht="14.1" customHeight="1">
      <c r="A751" s="139">
        <v>1</v>
      </c>
      <c r="B751" s="140" t="s">
        <v>3978</v>
      </c>
      <c r="C751" s="114" t="s">
        <v>3463</v>
      </c>
      <c r="D751" s="114" t="s">
        <v>1255</v>
      </c>
      <c r="E751" s="114" t="s">
        <v>37</v>
      </c>
      <c r="F751" s="115" t="s">
        <v>3381</v>
      </c>
      <c r="G751" s="115" t="s">
        <v>3382</v>
      </c>
      <c r="H751" s="114" t="s">
        <v>3437</v>
      </c>
      <c r="I751" s="114" t="s">
        <v>3438</v>
      </c>
      <c r="J751" s="114" t="s">
        <v>77</v>
      </c>
      <c r="K751" s="141">
        <v>60</v>
      </c>
      <c r="L751" s="13">
        <v>47173</v>
      </c>
      <c r="M751" s="13">
        <v>0</v>
      </c>
      <c r="N751" s="13">
        <f t="shared" si="132"/>
        <v>47173</v>
      </c>
      <c r="O751" s="13">
        <v>47173</v>
      </c>
      <c r="P751" s="13">
        <v>0</v>
      </c>
      <c r="Q751" s="13">
        <f t="shared" si="133"/>
        <v>47173</v>
      </c>
      <c r="R751" s="116" t="s">
        <v>217</v>
      </c>
    </row>
    <row r="752" spans="1:18" s="137" customFormat="1" ht="14.1" customHeight="1">
      <c r="A752" s="139">
        <v>2</v>
      </c>
      <c r="B752" s="140" t="s">
        <v>3978</v>
      </c>
      <c r="C752" s="114" t="s">
        <v>3454</v>
      </c>
      <c r="D752" s="114" t="s">
        <v>3448</v>
      </c>
      <c r="E752" s="114" t="s">
        <v>3343</v>
      </c>
      <c r="F752" s="114" t="s">
        <v>3349</v>
      </c>
      <c r="G752" s="115" t="s">
        <v>3350</v>
      </c>
      <c r="H752" s="114" t="s">
        <v>3351</v>
      </c>
      <c r="I752" s="114" t="s">
        <v>3352</v>
      </c>
      <c r="J752" s="114" t="s">
        <v>77</v>
      </c>
      <c r="K752" s="141">
        <v>17</v>
      </c>
      <c r="L752" s="13">
        <v>5500</v>
      </c>
      <c r="M752" s="13">
        <v>0</v>
      </c>
      <c r="N752" s="13">
        <f t="shared" si="132"/>
        <v>5500</v>
      </c>
      <c r="O752" s="13">
        <v>5500</v>
      </c>
      <c r="P752" s="13">
        <v>0</v>
      </c>
      <c r="Q752" s="13">
        <f t="shared" si="133"/>
        <v>5500</v>
      </c>
      <c r="R752" s="116" t="s">
        <v>217</v>
      </c>
    </row>
    <row r="753" spans="1:18" s="137" customFormat="1" ht="14.1" customHeight="1">
      <c r="A753" s="139">
        <v>3</v>
      </c>
      <c r="B753" s="140" t="s">
        <v>3978</v>
      </c>
      <c r="C753" s="114" t="s">
        <v>3454</v>
      </c>
      <c r="D753" s="114" t="s">
        <v>3448</v>
      </c>
      <c r="E753" s="114" t="s">
        <v>3343</v>
      </c>
      <c r="F753" s="114" t="s">
        <v>3456</v>
      </c>
      <c r="G753" s="115" t="s">
        <v>3350</v>
      </c>
      <c r="H753" s="114" t="s">
        <v>3353</v>
      </c>
      <c r="I753" s="114" t="s">
        <v>3354</v>
      </c>
      <c r="J753" s="114" t="s">
        <v>77</v>
      </c>
      <c r="K753" s="141">
        <v>17</v>
      </c>
      <c r="L753" s="13">
        <v>5500</v>
      </c>
      <c r="M753" s="13">
        <v>0</v>
      </c>
      <c r="N753" s="13">
        <f t="shared" si="132"/>
        <v>5500</v>
      </c>
      <c r="O753" s="13">
        <v>5500</v>
      </c>
      <c r="P753" s="13">
        <v>0</v>
      </c>
      <c r="Q753" s="13">
        <f t="shared" si="133"/>
        <v>5500</v>
      </c>
      <c r="R753" s="116" t="s">
        <v>217</v>
      </c>
    </row>
    <row r="754" spans="1:18" s="137" customFormat="1" ht="14.1" customHeight="1">
      <c r="A754" s="139">
        <v>4</v>
      </c>
      <c r="B754" s="140" t="s">
        <v>3978</v>
      </c>
      <c r="C754" s="114" t="s">
        <v>3454</v>
      </c>
      <c r="D754" s="114" t="s">
        <v>3448</v>
      </c>
      <c r="E754" s="114" t="s">
        <v>3343</v>
      </c>
      <c r="F754" s="114" t="s">
        <v>3458</v>
      </c>
      <c r="G754" s="115" t="s">
        <v>3350</v>
      </c>
      <c r="H754" s="114" t="s">
        <v>3355</v>
      </c>
      <c r="I754" s="114" t="s">
        <v>3356</v>
      </c>
      <c r="J754" s="114" t="s">
        <v>77</v>
      </c>
      <c r="K754" s="141">
        <v>17</v>
      </c>
      <c r="L754" s="13">
        <v>5500</v>
      </c>
      <c r="M754" s="13">
        <v>0</v>
      </c>
      <c r="N754" s="13">
        <f t="shared" si="132"/>
        <v>5500</v>
      </c>
      <c r="O754" s="13">
        <v>5500</v>
      </c>
      <c r="P754" s="13">
        <v>0</v>
      </c>
      <c r="Q754" s="13">
        <f t="shared" si="133"/>
        <v>5500</v>
      </c>
      <c r="R754" s="116" t="s">
        <v>217</v>
      </c>
    </row>
    <row r="755" spans="1:18" s="137" customFormat="1" ht="14.1" customHeight="1">
      <c r="A755" s="139">
        <v>5</v>
      </c>
      <c r="B755" s="140" t="s">
        <v>3978</v>
      </c>
      <c r="C755" s="114" t="s">
        <v>3454</v>
      </c>
      <c r="D755" s="114" t="s">
        <v>3448</v>
      </c>
      <c r="E755" s="114" t="s">
        <v>3343</v>
      </c>
      <c r="F755" s="114" t="s">
        <v>3460</v>
      </c>
      <c r="G755" s="115" t="s">
        <v>3350</v>
      </c>
      <c r="H755" s="114" t="s">
        <v>3357</v>
      </c>
      <c r="I755" s="114" t="s">
        <v>3358</v>
      </c>
      <c r="J755" s="114" t="s">
        <v>77</v>
      </c>
      <c r="K755" s="141">
        <v>17</v>
      </c>
      <c r="L755" s="13">
        <v>5500</v>
      </c>
      <c r="M755" s="13">
        <v>0</v>
      </c>
      <c r="N755" s="13">
        <f t="shared" si="132"/>
        <v>5500</v>
      </c>
      <c r="O755" s="13">
        <v>5500</v>
      </c>
      <c r="P755" s="13">
        <v>0</v>
      </c>
      <c r="Q755" s="13">
        <f t="shared" si="133"/>
        <v>5500</v>
      </c>
      <c r="R755" s="116" t="s">
        <v>217</v>
      </c>
    </row>
    <row r="756" spans="1:18" s="137" customFormat="1" ht="14.1" customHeight="1">
      <c r="A756" s="139">
        <v>6</v>
      </c>
      <c r="B756" s="140" t="s">
        <v>3978</v>
      </c>
      <c r="C756" s="114" t="s">
        <v>3454</v>
      </c>
      <c r="D756" s="114" t="s">
        <v>3448</v>
      </c>
      <c r="E756" s="114" t="s">
        <v>3343</v>
      </c>
      <c r="F756" s="114" t="s">
        <v>3462</v>
      </c>
      <c r="G756" s="115" t="s">
        <v>3350</v>
      </c>
      <c r="H756" s="114" t="s">
        <v>3359</v>
      </c>
      <c r="I756" s="114" t="s">
        <v>3360</v>
      </c>
      <c r="J756" s="114" t="s">
        <v>77</v>
      </c>
      <c r="K756" s="141">
        <v>17</v>
      </c>
      <c r="L756" s="13">
        <v>5500</v>
      </c>
      <c r="M756" s="13">
        <v>0</v>
      </c>
      <c r="N756" s="13">
        <f t="shared" si="132"/>
        <v>5500</v>
      </c>
      <c r="O756" s="13">
        <v>5500</v>
      </c>
      <c r="P756" s="13">
        <v>0</v>
      </c>
      <c r="Q756" s="13">
        <f t="shared" si="133"/>
        <v>5500</v>
      </c>
      <c r="R756" s="116" t="s">
        <v>217</v>
      </c>
    </row>
    <row r="757" spans="1:18" s="157" customFormat="1" ht="14.1" customHeight="1">
      <c r="A757" s="139">
        <v>7</v>
      </c>
      <c r="B757" s="140" t="s">
        <v>3978</v>
      </c>
      <c r="C757" s="114" t="s">
        <v>3454</v>
      </c>
      <c r="D757" s="114" t="s">
        <v>3448</v>
      </c>
      <c r="E757" s="114" t="s">
        <v>3343</v>
      </c>
      <c r="F757" s="114" t="s">
        <v>2426</v>
      </c>
      <c r="G757" s="114" t="s">
        <v>3350</v>
      </c>
      <c r="H757" s="114" t="s">
        <v>3362</v>
      </c>
      <c r="I757" s="114" t="s">
        <v>3363</v>
      </c>
      <c r="J757" s="114" t="s">
        <v>77</v>
      </c>
      <c r="K757" s="155">
        <v>13</v>
      </c>
      <c r="L757" s="13">
        <v>4500</v>
      </c>
      <c r="M757" s="13">
        <v>0</v>
      </c>
      <c r="N757" s="13">
        <f>L757+M757</f>
        <v>4500</v>
      </c>
      <c r="O757" s="13">
        <v>4500</v>
      </c>
      <c r="P757" s="13">
        <v>0</v>
      </c>
      <c r="Q757" s="13">
        <f>O757+P757</f>
        <v>4500</v>
      </c>
      <c r="R757" s="116" t="s">
        <v>217</v>
      </c>
    </row>
    <row r="758" spans="1:18" s="153" customFormat="1" ht="12.75" customHeight="1">
      <c r="A758" s="234"/>
      <c r="B758" s="235"/>
      <c r="C758" s="235"/>
      <c r="D758" s="235"/>
      <c r="E758" s="235"/>
      <c r="F758" s="235"/>
      <c r="G758" s="235"/>
      <c r="H758" s="235"/>
      <c r="I758" s="235"/>
      <c r="J758" s="235"/>
      <c r="K758" s="236"/>
      <c r="L758" s="17">
        <f>SUM(L751:L757)</f>
        <v>79173</v>
      </c>
      <c r="M758" s="17">
        <f t="shared" ref="M758:Q758" si="145">SUM(M751:M757)</f>
        <v>0</v>
      </c>
      <c r="N758" s="17">
        <f t="shared" si="145"/>
        <v>79173</v>
      </c>
      <c r="O758" s="17">
        <f t="shared" si="145"/>
        <v>79173</v>
      </c>
      <c r="P758" s="17">
        <f t="shared" si="145"/>
        <v>0</v>
      </c>
      <c r="Q758" s="17">
        <f t="shared" si="145"/>
        <v>79173</v>
      </c>
      <c r="R758" s="104"/>
    </row>
    <row r="759" spans="1:18" s="107" customFormat="1" ht="36" customHeight="1">
      <c r="A759" s="206"/>
      <c r="B759" s="205"/>
      <c r="C759" s="205"/>
      <c r="D759" s="205"/>
      <c r="E759" s="205"/>
      <c r="F759" s="205"/>
      <c r="G759" s="205"/>
      <c r="H759" s="205"/>
      <c r="I759" s="205"/>
      <c r="J759" s="205"/>
      <c r="K759" s="205"/>
      <c r="L759" s="205"/>
      <c r="M759" s="120"/>
      <c r="N759" s="120"/>
      <c r="O759" s="120"/>
      <c r="P759" s="120"/>
      <c r="Q759" s="120"/>
    </row>
    <row r="760" spans="1:18" s="137" customFormat="1" ht="32.1" customHeight="1">
      <c r="A760" s="108" t="s">
        <v>2459</v>
      </c>
      <c r="B760" s="254" t="s">
        <v>3444</v>
      </c>
      <c r="C760" s="248"/>
      <c r="D760" s="248"/>
      <c r="E760" s="248"/>
      <c r="F760" s="248"/>
      <c r="G760" s="248"/>
      <c r="H760" s="248"/>
      <c r="I760" s="248"/>
      <c r="J760" s="248"/>
      <c r="K760" s="249"/>
      <c r="L760" s="232" t="s">
        <v>2384</v>
      </c>
      <c r="M760" s="232"/>
      <c r="N760" s="232"/>
      <c r="O760" s="232" t="s">
        <v>2385</v>
      </c>
      <c r="P760" s="232"/>
      <c r="Q760" s="250"/>
      <c r="R760" s="226" t="s">
        <v>31</v>
      </c>
    </row>
    <row r="761" spans="1:18" s="137" customFormat="1" ht="38.25">
      <c r="A761" s="109" t="s">
        <v>8</v>
      </c>
      <c r="B761" s="110" t="s">
        <v>0</v>
      </c>
      <c r="C761" s="110" t="s">
        <v>5</v>
      </c>
      <c r="D761" s="111" t="s">
        <v>6</v>
      </c>
      <c r="E761" s="111" t="s">
        <v>7</v>
      </c>
      <c r="F761" s="111" t="s">
        <v>9</v>
      </c>
      <c r="G761" s="111" t="s">
        <v>10</v>
      </c>
      <c r="H761" s="111" t="s">
        <v>40</v>
      </c>
      <c r="I761" s="111" t="s">
        <v>11</v>
      </c>
      <c r="J761" s="111" t="s">
        <v>12</v>
      </c>
      <c r="K761" s="109" t="s">
        <v>13</v>
      </c>
      <c r="L761" s="112" t="s">
        <v>14</v>
      </c>
      <c r="M761" s="109" t="s">
        <v>15</v>
      </c>
      <c r="N761" s="109" t="s">
        <v>16</v>
      </c>
      <c r="O761" s="112" t="s">
        <v>14</v>
      </c>
      <c r="P761" s="109" t="s">
        <v>15</v>
      </c>
      <c r="Q761" s="138" t="s">
        <v>4</v>
      </c>
      <c r="R761" s="227"/>
    </row>
    <row r="762" spans="1:18" s="137" customFormat="1" ht="14.1" customHeight="1">
      <c r="A762" s="139">
        <v>1</v>
      </c>
      <c r="B762" s="140" t="s">
        <v>3444</v>
      </c>
      <c r="C762" s="114" t="s">
        <v>3445</v>
      </c>
      <c r="D762" s="114" t="s">
        <v>350</v>
      </c>
      <c r="E762" s="114" t="s">
        <v>28</v>
      </c>
      <c r="F762" s="115" t="s">
        <v>955</v>
      </c>
      <c r="G762" s="115" t="s">
        <v>956</v>
      </c>
      <c r="H762" s="114" t="s">
        <v>3446</v>
      </c>
      <c r="I762" s="114" t="s">
        <v>3447</v>
      </c>
      <c r="J762" s="114" t="s">
        <v>94</v>
      </c>
      <c r="K762" s="141">
        <v>13</v>
      </c>
      <c r="L762" s="13">
        <v>24612</v>
      </c>
      <c r="M762" s="13">
        <v>0</v>
      </c>
      <c r="N762" s="13">
        <f t="shared" si="132"/>
        <v>24612</v>
      </c>
      <c r="O762" s="13">
        <v>24612</v>
      </c>
      <c r="P762" s="13">
        <v>0</v>
      </c>
      <c r="Q762" s="13">
        <f t="shared" si="133"/>
        <v>24612</v>
      </c>
      <c r="R762" s="116" t="s">
        <v>217</v>
      </c>
    </row>
    <row r="763" spans="1:18" s="153" customFormat="1" ht="12.75" customHeight="1">
      <c r="A763" s="234"/>
      <c r="B763" s="235"/>
      <c r="C763" s="235"/>
      <c r="D763" s="235"/>
      <c r="E763" s="235"/>
      <c r="F763" s="235"/>
      <c r="G763" s="235"/>
      <c r="H763" s="235"/>
      <c r="I763" s="235"/>
      <c r="J763" s="235"/>
      <c r="K763" s="236"/>
      <c r="L763" s="17">
        <f>SUM(L762)</f>
        <v>24612</v>
      </c>
      <c r="M763" s="17">
        <f t="shared" ref="M763:Q763" si="146">SUM(M762)</f>
        <v>0</v>
      </c>
      <c r="N763" s="17">
        <f t="shared" si="146"/>
        <v>24612</v>
      </c>
      <c r="O763" s="17">
        <f t="shared" si="146"/>
        <v>24612</v>
      </c>
      <c r="P763" s="17">
        <f t="shared" si="146"/>
        <v>0</v>
      </c>
      <c r="Q763" s="17">
        <f t="shared" si="146"/>
        <v>24612</v>
      </c>
      <c r="R763" s="104"/>
    </row>
    <row r="764" spans="1:18" s="107" customFormat="1" ht="36" customHeight="1">
      <c r="A764" s="206"/>
      <c r="B764" s="205"/>
      <c r="C764" s="205"/>
      <c r="D764" s="205"/>
      <c r="E764" s="205"/>
      <c r="F764" s="205"/>
      <c r="G764" s="205"/>
      <c r="H764" s="205"/>
      <c r="I764" s="205"/>
      <c r="J764" s="205"/>
      <c r="K764" s="205"/>
      <c r="L764" s="205"/>
      <c r="M764" s="120"/>
      <c r="N764" s="120"/>
      <c r="O764" s="120"/>
      <c r="P764" s="120"/>
      <c r="Q764" s="120"/>
    </row>
    <row r="765" spans="1:18" ht="32.1" customHeight="1">
      <c r="A765" s="108" t="s">
        <v>3524</v>
      </c>
      <c r="B765" s="228" t="s">
        <v>2167</v>
      </c>
      <c r="C765" s="229"/>
      <c r="D765" s="229"/>
      <c r="E765" s="229"/>
      <c r="F765" s="229"/>
      <c r="G765" s="229"/>
      <c r="H765" s="229"/>
      <c r="I765" s="229"/>
      <c r="J765" s="229"/>
      <c r="K765" s="230"/>
      <c r="L765" s="232" t="s">
        <v>42</v>
      </c>
      <c r="M765" s="232"/>
      <c r="N765" s="232"/>
      <c r="O765" s="232" t="s">
        <v>44</v>
      </c>
      <c r="P765" s="232"/>
      <c r="Q765" s="232"/>
      <c r="R765" s="226" t="s">
        <v>31</v>
      </c>
    </row>
    <row r="766" spans="1:18" ht="42" customHeight="1">
      <c r="A766" s="109" t="s">
        <v>8</v>
      </c>
      <c r="B766" s="110" t="s">
        <v>0</v>
      </c>
      <c r="C766" s="110" t="s">
        <v>5</v>
      </c>
      <c r="D766" s="111" t="s">
        <v>6</v>
      </c>
      <c r="E766" s="111" t="s">
        <v>7</v>
      </c>
      <c r="F766" s="111" t="s">
        <v>9</v>
      </c>
      <c r="G766" s="111" t="s">
        <v>10</v>
      </c>
      <c r="H766" s="111" t="s">
        <v>40</v>
      </c>
      <c r="I766" s="111" t="s">
        <v>11</v>
      </c>
      <c r="J766" s="111" t="s">
        <v>12</v>
      </c>
      <c r="K766" s="109" t="s">
        <v>13</v>
      </c>
      <c r="L766" s="112" t="s">
        <v>14</v>
      </c>
      <c r="M766" s="109" t="s">
        <v>15</v>
      </c>
      <c r="N766" s="109" t="s">
        <v>4</v>
      </c>
      <c r="O766" s="112" t="s">
        <v>14</v>
      </c>
      <c r="P766" s="109" t="s">
        <v>15</v>
      </c>
      <c r="Q766" s="109" t="s">
        <v>4</v>
      </c>
      <c r="R766" s="227"/>
    </row>
    <row r="767" spans="1:18">
      <c r="A767" s="113">
        <v>1</v>
      </c>
      <c r="B767" s="114" t="s">
        <v>2167</v>
      </c>
      <c r="C767" s="114" t="s">
        <v>2309</v>
      </c>
      <c r="D767" s="114" t="s">
        <v>147</v>
      </c>
      <c r="E767" s="114"/>
      <c r="F767" s="115" t="s">
        <v>1901</v>
      </c>
      <c r="G767" s="115" t="s">
        <v>2174</v>
      </c>
      <c r="H767" s="114" t="s">
        <v>2310</v>
      </c>
      <c r="I767" s="114">
        <v>8378815</v>
      </c>
      <c r="J767" s="114" t="s">
        <v>94</v>
      </c>
      <c r="K767" s="114">
        <v>35</v>
      </c>
      <c r="L767" s="13">
        <v>5299</v>
      </c>
      <c r="M767" s="13">
        <v>0</v>
      </c>
      <c r="N767" s="13">
        <f t="shared" ref="N767:N806" si="147">L767+M767</f>
        <v>5299</v>
      </c>
      <c r="O767" s="13">
        <v>5299</v>
      </c>
      <c r="P767" s="13">
        <v>0</v>
      </c>
      <c r="Q767" s="13">
        <f t="shared" ref="Q767:Q806" si="148">O767+P767</f>
        <v>5299</v>
      </c>
      <c r="R767" s="116" t="s">
        <v>217</v>
      </c>
    </row>
    <row r="768" spans="1:18">
      <c r="A768" s="113">
        <v>2</v>
      </c>
      <c r="B768" s="114" t="s">
        <v>2167</v>
      </c>
      <c r="C768" s="114" t="s">
        <v>2137</v>
      </c>
      <c r="D768" s="114" t="s">
        <v>1902</v>
      </c>
      <c r="E768" s="114"/>
      <c r="F768" s="115" t="s">
        <v>1901</v>
      </c>
      <c r="G768" s="114" t="s">
        <v>2174</v>
      </c>
      <c r="H768" s="114" t="s">
        <v>2266</v>
      </c>
      <c r="I768" s="114">
        <v>790339</v>
      </c>
      <c r="J768" s="114" t="s">
        <v>94</v>
      </c>
      <c r="K768" s="114">
        <v>34</v>
      </c>
      <c r="L768" s="13">
        <v>10829</v>
      </c>
      <c r="M768" s="13">
        <v>0</v>
      </c>
      <c r="N768" s="13">
        <f t="shared" si="147"/>
        <v>10829</v>
      </c>
      <c r="O768" s="13">
        <v>10829</v>
      </c>
      <c r="P768" s="13">
        <v>0</v>
      </c>
      <c r="Q768" s="13">
        <f t="shared" si="148"/>
        <v>10829</v>
      </c>
      <c r="R768" s="116" t="s">
        <v>217</v>
      </c>
    </row>
    <row r="769" spans="1:18">
      <c r="A769" s="113">
        <v>3</v>
      </c>
      <c r="B769" s="114" t="s">
        <v>2167</v>
      </c>
      <c r="C769" s="114" t="s">
        <v>2311</v>
      </c>
      <c r="D769" s="114" t="s">
        <v>2269</v>
      </c>
      <c r="E769" s="114"/>
      <c r="F769" s="115" t="s">
        <v>1901</v>
      </c>
      <c r="G769" s="114" t="s">
        <v>2174</v>
      </c>
      <c r="H769" s="114" t="s">
        <v>2312</v>
      </c>
      <c r="I769" s="114">
        <v>114759</v>
      </c>
      <c r="J769" s="114" t="s">
        <v>94</v>
      </c>
      <c r="K769" s="114">
        <v>3</v>
      </c>
      <c r="L769" s="13">
        <v>26</v>
      </c>
      <c r="M769" s="13">
        <v>0</v>
      </c>
      <c r="N769" s="13">
        <f t="shared" si="147"/>
        <v>26</v>
      </c>
      <c r="O769" s="13">
        <v>26</v>
      </c>
      <c r="P769" s="13">
        <v>0</v>
      </c>
      <c r="Q769" s="13">
        <f t="shared" si="148"/>
        <v>26</v>
      </c>
      <c r="R769" s="116" t="s">
        <v>217</v>
      </c>
    </row>
    <row r="770" spans="1:18">
      <c r="A770" s="113">
        <v>4</v>
      </c>
      <c r="B770" s="114" t="s">
        <v>2167</v>
      </c>
      <c r="C770" s="114" t="s">
        <v>2313</v>
      </c>
      <c r="D770" s="114" t="s">
        <v>2314</v>
      </c>
      <c r="E770" s="114"/>
      <c r="F770" s="115" t="s">
        <v>1901</v>
      </c>
      <c r="G770" s="115" t="s">
        <v>2174</v>
      </c>
      <c r="H770" s="114" t="s">
        <v>2315</v>
      </c>
      <c r="I770" s="114">
        <v>907984</v>
      </c>
      <c r="J770" s="114" t="s">
        <v>94</v>
      </c>
      <c r="K770" s="114">
        <v>10</v>
      </c>
      <c r="L770" s="13">
        <v>6627</v>
      </c>
      <c r="M770" s="13">
        <v>0</v>
      </c>
      <c r="N770" s="13">
        <f t="shared" si="147"/>
        <v>6627</v>
      </c>
      <c r="O770" s="13">
        <v>6627</v>
      </c>
      <c r="P770" s="13">
        <v>0</v>
      </c>
      <c r="Q770" s="13">
        <f t="shared" si="148"/>
        <v>6627</v>
      </c>
      <c r="R770" s="116" t="s">
        <v>217</v>
      </c>
    </row>
    <row r="771" spans="1:18">
      <c r="A771" s="113">
        <v>5</v>
      </c>
      <c r="B771" s="114" t="s">
        <v>2167</v>
      </c>
      <c r="C771" s="114" t="s">
        <v>1537</v>
      </c>
      <c r="D771" s="114" t="s">
        <v>3213</v>
      </c>
      <c r="E771" s="114"/>
      <c r="F771" s="115" t="s">
        <v>1901</v>
      </c>
      <c r="G771" s="115" t="s">
        <v>2174</v>
      </c>
      <c r="H771" s="114" t="s">
        <v>2316</v>
      </c>
      <c r="I771" s="114">
        <v>70694431</v>
      </c>
      <c r="J771" s="114" t="s">
        <v>94</v>
      </c>
      <c r="K771" s="114">
        <v>7</v>
      </c>
      <c r="L771" s="13">
        <v>425</v>
      </c>
      <c r="M771" s="13">
        <v>0</v>
      </c>
      <c r="N771" s="13">
        <f t="shared" si="147"/>
        <v>425</v>
      </c>
      <c r="O771" s="13">
        <v>425</v>
      </c>
      <c r="P771" s="13">
        <v>0</v>
      </c>
      <c r="Q771" s="13">
        <f t="shared" si="148"/>
        <v>425</v>
      </c>
      <c r="R771" s="116" t="s">
        <v>217</v>
      </c>
    </row>
    <row r="772" spans="1:18">
      <c r="A772" s="113">
        <v>6</v>
      </c>
      <c r="B772" s="114" t="s">
        <v>2167</v>
      </c>
      <c r="C772" s="114" t="s">
        <v>2317</v>
      </c>
      <c r="D772" s="114" t="s">
        <v>2254</v>
      </c>
      <c r="E772" s="114"/>
      <c r="F772" s="115" t="s">
        <v>1901</v>
      </c>
      <c r="G772" s="115" t="s">
        <v>2174</v>
      </c>
      <c r="H772" s="114" t="s">
        <v>2318</v>
      </c>
      <c r="I772" s="114">
        <v>114201</v>
      </c>
      <c r="J772" s="114" t="s">
        <v>94</v>
      </c>
      <c r="K772" s="114">
        <v>1</v>
      </c>
      <c r="L772" s="13">
        <v>1893</v>
      </c>
      <c r="M772" s="13">
        <v>0</v>
      </c>
      <c r="N772" s="13">
        <f t="shared" si="147"/>
        <v>1893</v>
      </c>
      <c r="O772" s="13">
        <v>1893</v>
      </c>
      <c r="P772" s="13">
        <v>0</v>
      </c>
      <c r="Q772" s="13">
        <f t="shared" si="148"/>
        <v>1893</v>
      </c>
      <c r="R772" s="116" t="s">
        <v>217</v>
      </c>
    </row>
    <row r="773" spans="1:18">
      <c r="A773" s="113">
        <v>7</v>
      </c>
      <c r="B773" s="114" t="s">
        <v>2167</v>
      </c>
      <c r="C773" s="114" t="s">
        <v>2319</v>
      </c>
      <c r="D773" s="114" t="s">
        <v>2254</v>
      </c>
      <c r="E773" s="114"/>
      <c r="F773" s="115" t="s">
        <v>1901</v>
      </c>
      <c r="G773" s="114" t="s">
        <v>2174</v>
      </c>
      <c r="H773" s="114" t="s">
        <v>2320</v>
      </c>
      <c r="I773" s="114">
        <v>907719</v>
      </c>
      <c r="J773" s="114" t="s">
        <v>94</v>
      </c>
      <c r="K773" s="114">
        <v>10</v>
      </c>
      <c r="L773" s="13">
        <v>279</v>
      </c>
      <c r="M773" s="13">
        <v>0</v>
      </c>
      <c r="N773" s="13">
        <f t="shared" si="147"/>
        <v>279</v>
      </c>
      <c r="O773" s="13">
        <v>279</v>
      </c>
      <c r="P773" s="13">
        <v>0</v>
      </c>
      <c r="Q773" s="13">
        <f t="shared" si="148"/>
        <v>279</v>
      </c>
      <c r="R773" s="116" t="s">
        <v>217</v>
      </c>
    </row>
    <row r="774" spans="1:18">
      <c r="A774" s="113">
        <v>8</v>
      </c>
      <c r="B774" s="114" t="s">
        <v>2167</v>
      </c>
      <c r="C774" s="114" t="s">
        <v>1537</v>
      </c>
      <c r="D774" s="114" t="s">
        <v>2187</v>
      </c>
      <c r="E774" s="114"/>
      <c r="F774" s="115" t="s">
        <v>1901</v>
      </c>
      <c r="G774" s="114" t="s">
        <v>1902</v>
      </c>
      <c r="H774" s="114" t="s">
        <v>2321</v>
      </c>
      <c r="I774" s="114">
        <v>71011672</v>
      </c>
      <c r="J774" s="114" t="s">
        <v>69</v>
      </c>
      <c r="K774" s="114">
        <v>5</v>
      </c>
      <c r="L774" s="13">
        <v>210</v>
      </c>
      <c r="M774" s="13">
        <v>490</v>
      </c>
      <c r="N774" s="13">
        <f t="shared" si="147"/>
        <v>700</v>
      </c>
      <c r="O774" s="13">
        <v>210</v>
      </c>
      <c r="P774" s="13">
        <v>490</v>
      </c>
      <c r="Q774" s="13">
        <f t="shared" si="148"/>
        <v>700</v>
      </c>
      <c r="R774" s="116" t="s">
        <v>217</v>
      </c>
    </row>
    <row r="775" spans="1:18">
      <c r="A775" s="113">
        <v>9</v>
      </c>
      <c r="B775" s="114" t="s">
        <v>2167</v>
      </c>
      <c r="C775" s="114" t="s">
        <v>1537</v>
      </c>
      <c r="D775" s="114" t="s">
        <v>3214</v>
      </c>
      <c r="E775" s="114"/>
      <c r="F775" s="115" t="s">
        <v>1901</v>
      </c>
      <c r="G775" s="115" t="s">
        <v>2174</v>
      </c>
      <c r="H775" s="114" t="s">
        <v>2322</v>
      </c>
      <c r="I775" s="114">
        <v>907968</v>
      </c>
      <c r="J775" s="114" t="s">
        <v>69</v>
      </c>
      <c r="K775" s="114">
        <v>11</v>
      </c>
      <c r="L775" s="13">
        <v>1700</v>
      </c>
      <c r="M775" s="13">
        <v>300</v>
      </c>
      <c r="N775" s="13">
        <f t="shared" si="147"/>
        <v>2000</v>
      </c>
      <c r="O775" s="13">
        <v>1700</v>
      </c>
      <c r="P775" s="13">
        <v>300</v>
      </c>
      <c r="Q775" s="13">
        <f t="shared" si="148"/>
        <v>2000</v>
      </c>
      <c r="R775" s="116" t="s">
        <v>217</v>
      </c>
    </row>
    <row r="776" spans="1:18">
      <c r="A776" s="113">
        <v>10</v>
      </c>
      <c r="B776" s="114" t="s">
        <v>2167</v>
      </c>
      <c r="C776" s="114" t="s">
        <v>2323</v>
      </c>
      <c r="D776" s="114" t="s">
        <v>2324</v>
      </c>
      <c r="E776" s="114"/>
      <c r="F776" s="115" t="s">
        <v>1901</v>
      </c>
      <c r="G776" s="114" t="s">
        <v>2174</v>
      </c>
      <c r="H776" s="114" t="s">
        <v>2325</v>
      </c>
      <c r="I776" s="114">
        <v>907886</v>
      </c>
      <c r="J776" s="114" t="s">
        <v>94</v>
      </c>
      <c r="K776" s="114">
        <v>3</v>
      </c>
      <c r="L776" s="13">
        <v>1</v>
      </c>
      <c r="M776" s="13">
        <v>0</v>
      </c>
      <c r="N776" s="13">
        <f t="shared" si="147"/>
        <v>1</v>
      </c>
      <c r="O776" s="13">
        <v>1</v>
      </c>
      <c r="P776" s="13">
        <v>0</v>
      </c>
      <c r="Q776" s="13">
        <f t="shared" si="148"/>
        <v>1</v>
      </c>
      <c r="R776" s="116" t="s">
        <v>217</v>
      </c>
    </row>
    <row r="777" spans="1:18">
      <c r="A777" s="113">
        <v>11</v>
      </c>
      <c r="B777" s="114" t="s">
        <v>2167</v>
      </c>
      <c r="C777" s="114" t="s">
        <v>2319</v>
      </c>
      <c r="D777" s="114" t="s">
        <v>2324</v>
      </c>
      <c r="E777" s="114"/>
      <c r="F777" s="115" t="s">
        <v>1901</v>
      </c>
      <c r="G777" s="114" t="s">
        <v>2174</v>
      </c>
      <c r="H777" s="114" t="s">
        <v>2326</v>
      </c>
      <c r="I777" s="114">
        <v>114755</v>
      </c>
      <c r="J777" s="114" t="s">
        <v>94</v>
      </c>
      <c r="K777" s="114">
        <v>6</v>
      </c>
      <c r="L777" s="13">
        <v>3738</v>
      </c>
      <c r="M777" s="13">
        <v>0</v>
      </c>
      <c r="N777" s="13">
        <f t="shared" si="147"/>
        <v>3738</v>
      </c>
      <c r="O777" s="13">
        <v>3738</v>
      </c>
      <c r="P777" s="13">
        <v>0</v>
      </c>
      <c r="Q777" s="13">
        <f t="shared" si="148"/>
        <v>3738</v>
      </c>
      <c r="R777" s="116" t="s">
        <v>217</v>
      </c>
    </row>
    <row r="778" spans="1:18">
      <c r="A778" s="113">
        <v>12</v>
      </c>
      <c r="B778" s="114" t="s">
        <v>2167</v>
      </c>
      <c r="C778" s="114" t="s">
        <v>2309</v>
      </c>
      <c r="D778" s="114" t="s">
        <v>2215</v>
      </c>
      <c r="E778" s="114"/>
      <c r="F778" s="115" t="s">
        <v>1901</v>
      </c>
      <c r="G778" s="115" t="s">
        <v>2174</v>
      </c>
      <c r="H778" s="114" t="s">
        <v>2327</v>
      </c>
      <c r="I778" s="114">
        <v>907967</v>
      </c>
      <c r="J778" s="114" t="s">
        <v>94</v>
      </c>
      <c r="K778" s="114">
        <v>14</v>
      </c>
      <c r="L778" s="13">
        <v>18000</v>
      </c>
      <c r="M778" s="13">
        <v>0</v>
      </c>
      <c r="N778" s="13">
        <f t="shared" si="147"/>
        <v>18000</v>
      </c>
      <c r="O778" s="13">
        <v>18000</v>
      </c>
      <c r="P778" s="13">
        <v>0</v>
      </c>
      <c r="Q778" s="13">
        <f t="shared" si="148"/>
        <v>18000</v>
      </c>
      <c r="R778" s="116" t="s">
        <v>217</v>
      </c>
    </row>
    <row r="779" spans="1:18">
      <c r="A779" s="113">
        <v>13</v>
      </c>
      <c r="B779" s="114" t="s">
        <v>2167</v>
      </c>
      <c r="C779" s="114" t="s">
        <v>2328</v>
      </c>
      <c r="D779" s="114" t="s">
        <v>2204</v>
      </c>
      <c r="E779" s="114"/>
      <c r="F779" s="115" t="s">
        <v>1901</v>
      </c>
      <c r="G779" s="115" t="s">
        <v>2174</v>
      </c>
      <c r="H779" s="114" t="s">
        <v>2329</v>
      </c>
      <c r="I779" s="114">
        <v>70692120</v>
      </c>
      <c r="J779" s="114" t="s">
        <v>94</v>
      </c>
      <c r="K779" s="114">
        <v>16</v>
      </c>
      <c r="L779" s="13">
        <v>1</v>
      </c>
      <c r="M779" s="13">
        <v>0</v>
      </c>
      <c r="N779" s="13">
        <f t="shared" si="147"/>
        <v>1</v>
      </c>
      <c r="O779" s="13">
        <v>1</v>
      </c>
      <c r="P779" s="13">
        <v>0</v>
      </c>
      <c r="Q779" s="13">
        <f t="shared" si="148"/>
        <v>1</v>
      </c>
      <c r="R779" s="116" t="s">
        <v>217</v>
      </c>
    </row>
    <row r="780" spans="1:18">
      <c r="A780" s="113">
        <v>14</v>
      </c>
      <c r="B780" s="114" t="s">
        <v>2167</v>
      </c>
      <c r="C780" s="114" t="s">
        <v>2313</v>
      </c>
      <c r="D780" s="114" t="s">
        <v>2173</v>
      </c>
      <c r="E780" s="114">
        <v>18</v>
      </c>
      <c r="F780" s="115" t="s">
        <v>1901</v>
      </c>
      <c r="G780" s="114" t="s">
        <v>2174</v>
      </c>
      <c r="H780" s="114" t="s">
        <v>2330</v>
      </c>
      <c r="I780" s="114">
        <v>907720</v>
      </c>
      <c r="J780" s="114" t="s">
        <v>94</v>
      </c>
      <c r="K780" s="114">
        <v>6</v>
      </c>
      <c r="L780" s="13">
        <v>1670</v>
      </c>
      <c r="M780" s="13">
        <v>0</v>
      </c>
      <c r="N780" s="13">
        <f t="shared" si="147"/>
        <v>1670</v>
      </c>
      <c r="O780" s="13">
        <v>1670</v>
      </c>
      <c r="P780" s="13">
        <v>0</v>
      </c>
      <c r="Q780" s="13">
        <f t="shared" si="148"/>
        <v>1670</v>
      </c>
      <c r="R780" s="116" t="s">
        <v>217</v>
      </c>
    </row>
    <row r="781" spans="1:18">
      <c r="A781" s="113">
        <v>15</v>
      </c>
      <c r="B781" s="114" t="s">
        <v>2167</v>
      </c>
      <c r="C781" s="114" t="s">
        <v>2331</v>
      </c>
      <c r="D781" s="114" t="s">
        <v>2202</v>
      </c>
      <c r="E781" s="114"/>
      <c r="F781" s="115" t="s">
        <v>1901</v>
      </c>
      <c r="G781" s="114" t="s">
        <v>2174</v>
      </c>
      <c r="H781" s="114" t="s">
        <v>2332</v>
      </c>
      <c r="I781" s="114">
        <v>907722</v>
      </c>
      <c r="J781" s="114" t="s">
        <v>94</v>
      </c>
      <c r="K781" s="114">
        <v>6</v>
      </c>
      <c r="L781" s="13">
        <v>71</v>
      </c>
      <c r="M781" s="13">
        <v>0</v>
      </c>
      <c r="N781" s="13">
        <f t="shared" si="147"/>
        <v>71</v>
      </c>
      <c r="O781" s="13">
        <v>71</v>
      </c>
      <c r="P781" s="13">
        <v>0</v>
      </c>
      <c r="Q781" s="13">
        <f t="shared" si="148"/>
        <v>71</v>
      </c>
      <c r="R781" s="116" t="s">
        <v>217</v>
      </c>
    </row>
    <row r="782" spans="1:18">
      <c r="A782" s="113">
        <v>16</v>
      </c>
      <c r="B782" s="114" t="s">
        <v>2167</v>
      </c>
      <c r="C782" s="114" t="s">
        <v>2333</v>
      </c>
      <c r="D782" s="114" t="s">
        <v>2232</v>
      </c>
      <c r="E782" s="114"/>
      <c r="F782" s="115" t="s">
        <v>1901</v>
      </c>
      <c r="G782" s="115" t="s">
        <v>2174</v>
      </c>
      <c r="H782" s="114" t="s">
        <v>2334</v>
      </c>
      <c r="I782" s="114">
        <v>70691952</v>
      </c>
      <c r="J782" s="114" t="s">
        <v>94</v>
      </c>
      <c r="K782" s="114">
        <v>7</v>
      </c>
      <c r="L782" s="13">
        <v>0</v>
      </c>
      <c r="M782" s="13">
        <v>0</v>
      </c>
      <c r="N782" s="13">
        <f t="shared" si="147"/>
        <v>0</v>
      </c>
      <c r="O782" s="13">
        <v>0</v>
      </c>
      <c r="P782" s="13">
        <v>0</v>
      </c>
      <c r="Q782" s="13">
        <f t="shared" si="148"/>
        <v>0</v>
      </c>
      <c r="R782" s="116" t="s">
        <v>217</v>
      </c>
    </row>
    <row r="783" spans="1:18">
      <c r="A783" s="113">
        <v>17</v>
      </c>
      <c r="B783" s="114" t="s">
        <v>2167</v>
      </c>
      <c r="C783" s="114" t="s">
        <v>2335</v>
      </c>
      <c r="D783" s="114" t="s">
        <v>342</v>
      </c>
      <c r="E783" s="114">
        <v>2</v>
      </c>
      <c r="F783" s="115" t="s">
        <v>1901</v>
      </c>
      <c r="G783" s="115" t="s">
        <v>2174</v>
      </c>
      <c r="H783" s="114">
        <v>116533256</v>
      </c>
      <c r="I783" s="114">
        <v>9832932</v>
      </c>
      <c r="J783" s="114" t="s">
        <v>94</v>
      </c>
      <c r="K783" s="114">
        <v>7</v>
      </c>
      <c r="L783" s="13">
        <v>11885</v>
      </c>
      <c r="M783" s="13">
        <v>0</v>
      </c>
      <c r="N783" s="13">
        <f t="shared" si="147"/>
        <v>11885</v>
      </c>
      <c r="O783" s="13">
        <v>11885</v>
      </c>
      <c r="P783" s="13">
        <v>0</v>
      </c>
      <c r="Q783" s="13">
        <f t="shared" si="148"/>
        <v>11885</v>
      </c>
      <c r="R783" s="116" t="s">
        <v>217</v>
      </c>
    </row>
    <row r="784" spans="1:18">
      <c r="A784" s="113">
        <v>18</v>
      </c>
      <c r="B784" s="114" t="s">
        <v>2167</v>
      </c>
      <c r="C784" s="114" t="s">
        <v>2336</v>
      </c>
      <c r="D784" s="114" t="s">
        <v>342</v>
      </c>
      <c r="E784" s="114">
        <v>2</v>
      </c>
      <c r="F784" s="115" t="s">
        <v>1901</v>
      </c>
      <c r="G784" s="115" t="s">
        <v>2174</v>
      </c>
      <c r="H784" s="114" t="s">
        <v>2337</v>
      </c>
      <c r="I784" s="114">
        <v>11684309</v>
      </c>
      <c r="J784" s="114" t="s">
        <v>94</v>
      </c>
      <c r="K784" s="114">
        <v>5</v>
      </c>
      <c r="L784" s="13">
        <v>21575</v>
      </c>
      <c r="M784" s="13">
        <v>0</v>
      </c>
      <c r="N784" s="13">
        <f t="shared" si="147"/>
        <v>21575</v>
      </c>
      <c r="O784" s="13">
        <v>21575</v>
      </c>
      <c r="P784" s="13">
        <v>0</v>
      </c>
      <c r="Q784" s="13">
        <f t="shared" si="148"/>
        <v>21575</v>
      </c>
      <c r="R784" s="116" t="s">
        <v>217</v>
      </c>
    </row>
    <row r="785" spans="1:18">
      <c r="A785" s="113">
        <v>19</v>
      </c>
      <c r="B785" s="114" t="s">
        <v>2167</v>
      </c>
      <c r="C785" s="114" t="s">
        <v>2338</v>
      </c>
      <c r="D785" s="114" t="s">
        <v>1902</v>
      </c>
      <c r="E785" s="114"/>
      <c r="F785" s="115" t="s">
        <v>1901</v>
      </c>
      <c r="G785" s="114" t="s">
        <v>2174</v>
      </c>
      <c r="H785" s="114" t="s">
        <v>2339</v>
      </c>
      <c r="I785" s="114">
        <v>907964</v>
      </c>
      <c r="J785" s="114" t="s">
        <v>69</v>
      </c>
      <c r="K785" s="114">
        <v>10</v>
      </c>
      <c r="L785" s="13">
        <v>3023</v>
      </c>
      <c r="M785" s="13">
        <v>7055</v>
      </c>
      <c r="N785" s="13">
        <f t="shared" si="147"/>
        <v>10078</v>
      </c>
      <c r="O785" s="13">
        <v>3023</v>
      </c>
      <c r="P785" s="13">
        <v>7055</v>
      </c>
      <c r="Q785" s="13">
        <f t="shared" si="148"/>
        <v>10078</v>
      </c>
      <c r="R785" s="116" t="s">
        <v>217</v>
      </c>
    </row>
    <row r="786" spans="1:18">
      <c r="A786" s="113">
        <v>20</v>
      </c>
      <c r="B786" s="114" t="s">
        <v>2167</v>
      </c>
      <c r="C786" s="114" t="s">
        <v>1537</v>
      </c>
      <c r="D786" s="114" t="s">
        <v>3215</v>
      </c>
      <c r="E786" s="114"/>
      <c r="F786" s="115" t="s">
        <v>1901</v>
      </c>
      <c r="G786" s="114" t="s">
        <v>2174</v>
      </c>
      <c r="H786" s="114" t="s">
        <v>2340</v>
      </c>
      <c r="I786" s="114">
        <v>71031034</v>
      </c>
      <c r="J786" s="114" t="s">
        <v>69</v>
      </c>
      <c r="K786" s="114">
        <v>5</v>
      </c>
      <c r="L786" s="13">
        <v>512</v>
      </c>
      <c r="M786" s="13">
        <v>1193</v>
      </c>
      <c r="N786" s="13">
        <f t="shared" si="147"/>
        <v>1705</v>
      </c>
      <c r="O786" s="13">
        <v>512</v>
      </c>
      <c r="P786" s="13">
        <v>1193</v>
      </c>
      <c r="Q786" s="13">
        <f t="shared" si="148"/>
        <v>1705</v>
      </c>
      <c r="R786" s="116" t="s">
        <v>217</v>
      </c>
    </row>
    <row r="787" spans="1:18">
      <c r="A787" s="113">
        <v>21</v>
      </c>
      <c r="B787" s="114" t="s">
        <v>2167</v>
      </c>
      <c r="C787" s="114" t="s">
        <v>2341</v>
      </c>
      <c r="D787" s="114" t="s">
        <v>2342</v>
      </c>
      <c r="E787" s="114">
        <v>15</v>
      </c>
      <c r="F787" s="115" t="s">
        <v>1901</v>
      </c>
      <c r="G787" s="115" t="s">
        <v>2174</v>
      </c>
      <c r="H787" s="114" t="s">
        <v>2343</v>
      </c>
      <c r="I787" s="114">
        <v>8583</v>
      </c>
      <c r="J787" s="114" t="s">
        <v>94</v>
      </c>
      <c r="K787" s="114">
        <v>25</v>
      </c>
      <c r="L787" s="13">
        <v>35538</v>
      </c>
      <c r="M787" s="13">
        <v>0</v>
      </c>
      <c r="N787" s="13">
        <f t="shared" si="147"/>
        <v>35538</v>
      </c>
      <c r="O787" s="13">
        <v>35538</v>
      </c>
      <c r="P787" s="13">
        <v>0</v>
      </c>
      <c r="Q787" s="13">
        <f t="shared" si="148"/>
        <v>35538</v>
      </c>
      <c r="R787" s="116" t="s">
        <v>217</v>
      </c>
    </row>
    <row r="788" spans="1:18">
      <c r="A788" s="113">
        <v>22</v>
      </c>
      <c r="B788" s="114" t="s">
        <v>2167</v>
      </c>
      <c r="C788" s="114" t="s">
        <v>2344</v>
      </c>
      <c r="D788" s="114" t="s">
        <v>3214</v>
      </c>
      <c r="E788" s="114"/>
      <c r="F788" s="115" t="s">
        <v>1901</v>
      </c>
      <c r="G788" s="114" t="s">
        <v>2174</v>
      </c>
      <c r="H788" s="114" t="s">
        <v>2345</v>
      </c>
      <c r="I788" s="114">
        <v>7550253</v>
      </c>
      <c r="J788" s="114" t="s">
        <v>69</v>
      </c>
      <c r="K788" s="114">
        <v>10</v>
      </c>
      <c r="L788" s="13">
        <v>580</v>
      </c>
      <c r="M788" s="13">
        <v>163</v>
      </c>
      <c r="N788" s="13">
        <f t="shared" si="147"/>
        <v>743</v>
      </c>
      <c r="O788" s="13">
        <v>580</v>
      </c>
      <c r="P788" s="13">
        <v>163</v>
      </c>
      <c r="Q788" s="13">
        <f t="shared" si="148"/>
        <v>743</v>
      </c>
      <c r="R788" s="116" t="s">
        <v>217</v>
      </c>
    </row>
    <row r="789" spans="1:18">
      <c r="A789" s="113">
        <v>23</v>
      </c>
      <c r="B789" s="114" t="s">
        <v>2167</v>
      </c>
      <c r="C789" s="114" t="s">
        <v>1537</v>
      </c>
      <c r="D789" s="114" t="s">
        <v>3216</v>
      </c>
      <c r="E789" s="114"/>
      <c r="F789" s="115" t="s">
        <v>1901</v>
      </c>
      <c r="G789" s="115" t="s">
        <v>2174</v>
      </c>
      <c r="H789" s="114" t="s">
        <v>2346</v>
      </c>
      <c r="I789" s="114">
        <v>907960</v>
      </c>
      <c r="J789" s="114" t="s">
        <v>69</v>
      </c>
      <c r="K789" s="114">
        <v>3</v>
      </c>
      <c r="L789" s="13">
        <v>219</v>
      </c>
      <c r="M789" s="13">
        <v>500</v>
      </c>
      <c r="N789" s="13">
        <f t="shared" si="147"/>
        <v>719</v>
      </c>
      <c r="O789" s="13">
        <v>219</v>
      </c>
      <c r="P789" s="13">
        <v>500</v>
      </c>
      <c r="Q789" s="13">
        <f t="shared" si="148"/>
        <v>719</v>
      </c>
      <c r="R789" s="116" t="s">
        <v>217</v>
      </c>
    </row>
    <row r="790" spans="1:18">
      <c r="A790" s="113">
        <v>24</v>
      </c>
      <c r="B790" s="114" t="s">
        <v>2167</v>
      </c>
      <c r="C790" s="114" t="s">
        <v>1537</v>
      </c>
      <c r="D790" s="114" t="s">
        <v>2347</v>
      </c>
      <c r="E790" s="114"/>
      <c r="F790" s="115" t="s">
        <v>1901</v>
      </c>
      <c r="G790" s="115" t="s">
        <v>2174</v>
      </c>
      <c r="H790" s="114" t="s">
        <v>2348</v>
      </c>
      <c r="I790" s="114">
        <v>8565954</v>
      </c>
      <c r="J790" s="114" t="s">
        <v>94</v>
      </c>
      <c r="K790" s="114">
        <v>1.5</v>
      </c>
      <c r="L790" s="13">
        <v>68</v>
      </c>
      <c r="M790" s="13">
        <v>0</v>
      </c>
      <c r="N790" s="13">
        <f t="shared" si="147"/>
        <v>68</v>
      </c>
      <c r="O790" s="13">
        <v>68</v>
      </c>
      <c r="P790" s="13">
        <v>0</v>
      </c>
      <c r="Q790" s="13">
        <f t="shared" si="148"/>
        <v>68</v>
      </c>
      <c r="R790" s="116" t="s">
        <v>217</v>
      </c>
    </row>
    <row r="791" spans="1:18">
      <c r="A791" s="113">
        <v>25</v>
      </c>
      <c r="B791" s="114" t="s">
        <v>2167</v>
      </c>
      <c r="C791" s="114" t="s">
        <v>2349</v>
      </c>
      <c r="D791" s="114" t="s">
        <v>1272</v>
      </c>
      <c r="E791" s="114" t="s">
        <v>30</v>
      </c>
      <c r="F791" s="115" t="s">
        <v>1901</v>
      </c>
      <c r="G791" s="115" t="s">
        <v>2174</v>
      </c>
      <c r="H791" s="114" t="s">
        <v>2350</v>
      </c>
      <c r="I791" s="114">
        <v>8606302</v>
      </c>
      <c r="J791" s="114" t="s">
        <v>94</v>
      </c>
      <c r="K791" s="114">
        <v>10</v>
      </c>
      <c r="L791" s="13">
        <v>349</v>
      </c>
      <c r="M791" s="13">
        <v>0</v>
      </c>
      <c r="N791" s="13">
        <f t="shared" si="147"/>
        <v>349</v>
      </c>
      <c r="O791" s="13">
        <v>349</v>
      </c>
      <c r="P791" s="13">
        <v>0</v>
      </c>
      <c r="Q791" s="13">
        <f t="shared" si="148"/>
        <v>349</v>
      </c>
      <c r="R791" s="116" t="s">
        <v>217</v>
      </c>
    </row>
    <row r="792" spans="1:18">
      <c r="A792" s="113">
        <v>26</v>
      </c>
      <c r="B792" s="114" t="s">
        <v>2167</v>
      </c>
      <c r="C792" s="114" t="s">
        <v>2319</v>
      </c>
      <c r="D792" s="114" t="s">
        <v>2347</v>
      </c>
      <c r="E792" s="114"/>
      <c r="F792" s="115" t="s">
        <v>1901</v>
      </c>
      <c r="G792" s="114" t="s">
        <v>2174</v>
      </c>
      <c r="H792" s="114" t="s">
        <v>3944</v>
      </c>
      <c r="I792" s="114">
        <v>15885</v>
      </c>
      <c r="J792" s="114" t="s">
        <v>94</v>
      </c>
      <c r="K792" s="114">
        <v>11</v>
      </c>
      <c r="L792" s="13">
        <v>3542</v>
      </c>
      <c r="M792" s="13">
        <v>0</v>
      </c>
      <c r="N792" s="13">
        <f t="shared" si="147"/>
        <v>3542</v>
      </c>
      <c r="O792" s="13">
        <v>3542</v>
      </c>
      <c r="P792" s="13">
        <v>0</v>
      </c>
      <c r="Q792" s="13">
        <f t="shared" si="148"/>
        <v>3542</v>
      </c>
      <c r="R792" s="116" t="s">
        <v>217</v>
      </c>
    </row>
    <row r="793" spans="1:18">
      <c r="A793" s="113">
        <v>27</v>
      </c>
      <c r="B793" s="114" t="s">
        <v>2167</v>
      </c>
      <c r="C793" s="114" t="s">
        <v>2317</v>
      </c>
      <c r="D793" s="114" t="s">
        <v>2347</v>
      </c>
      <c r="E793" s="114"/>
      <c r="F793" s="115" t="s">
        <v>1901</v>
      </c>
      <c r="G793" s="114" t="s">
        <v>2174</v>
      </c>
      <c r="H793" s="114" t="s">
        <v>2348</v>
      </c>
      <c r="I793" s="114" t="s">
        <v>3946</v>
      </c>
      <c r="J793" s="114" t="s">
        <v>94</v>
      </c>
      <c r="K793" s="114">
        <v>7</v>
      </c>
      <c r="L793" s="13">
        <v>3386</v>
      </c>
      <c r="M793" s="13">
        <v>0</v>
      </c>
      <c r="N793" s="13">
        <f t="shared" si="147"/>
        <v>3386</v>
      </c>
      <c r="O793" s="13">
        <v>3386</v>
      </c>
      <c r="P793" s="13">
        <v>0</v>
      </c>
      <c r="Q793" s="13">
        <f t="shared" si="148"/>
        <v>3386</v>
      </c>
      <c r="R793" s="116" t="s">
        <v>217</v>
      </c>
    </row>
    <row r="794" spans="1:18">
      <c r="A794" s="113">
        <v>28</v>
      </c>
      <c r="B794" s="114" t="s">
        <v>2167</v>
      </c>
      <c r="C794" s="114" t="s">
        <v>2317</v>
      </c>
      <c r="D794" s="114" t="s">
        <v>2351</v>
      </c>
      <c r="E794" s="114"/>
      <c r="F794" s="115" t="s">
        <v>1901</v>
      </c>
      <c r="G794" s="115" t="s">
        <v>2174</v>
      </c>
      <c r="H794" s="114">
        <v>116514127</v>
      </c>
      <c r="I794" s="114">
        <v>20135498</v>
      </c>
      <c r="J794" s="114" t="s">
        <v>94</v>
      </c>
      <c r="K794" s="114">
        <v>3</v>
      </c>
      <c r="L794" s="13">
        <v>449</v>
      </c>
      <c r="M794" s="13">
        <v>0</v>
      </c>
      <c r="N794" s="13">
        <f t="shared" si="147"/>
        <v>449</v>
      </c>
      <c r="O794" s="13">
        <v>449</v>
      </c>
      <c r="P794" s="13">
        <v>0</v>
      </c>
      <c r="Q794" s="13">
        <f t="shared" si="148"/>
        <v>449</v>
      </c>
      <c r="R794" s="116" t="s">
        <v>217</v>
      </c>
    </row>
    <row r="795" spans="1:18">
      <c r="A795" s="113">
        <v>29</v>
      </c>
      <c r="B795" s="114" t="s">
        <v>2167</v>
      </c>
      <c r="C795" s="114" t="s">
        <v>2323</v>
      </c>
      <c r="D795" s="114" t="s">
        <v>2223</v>
      </c>
      <c r="E795" s="114"/>
      <c r="F795" s="115" t="s">
        <v>1901</v>
      </c>
      <c r="G795" s="115" t="s">
        <v>2174</v>
      </c>
      <c r="H795" s="114" t="s">
        <v>2352</v>
      </c>
      <c r="I795" s="114" t="s">
        <v>3947</v>
      </c>
      <c r="J795" s="114" t="s">
        <v>94</v>
      </c>
      <c r="K795" s="114">
        <v>11</v>
      </c>
      <c r="L795" s="13">
        <v>126</v>
      </c>
      <c r="M795" s="13">
        <v>0</v>
      </c>
      <c r="N795" s="13">
        <f t="shared" si="147"/>
        <v>126</v>
      </c>
      <c r="O795" s="13">
        <v>126</v>
      </c>
      <c r="P795" s="13">
        <v>0</v>
      </c>
      <c r="Q795" s="13">
        <f t="shared" si="148"/>
        <v>126</v>
      </c>
      <c r="R795" s="116" t="s">
        <v>217</v>
      </c>
    </row>
    <row r="796" spans="1:18">
      <c r="A796" s="113">
        <v>30</v>
      </c>
      <c r="B796" s="114" t="s">
        <v>2167</v>
      </c>
      <c r="C796" s="114" t="s">
        <v>2317</v>
      </c>
      <c r="D796" s="114" t="s">
        <v>2219</v>
      </c>
      <c r="E796" s="114"/>
      <c r="F796" s="115" t="s">
        <v>1901</v>
      </c>
      <c r="G796" s="115" t="s">
        <v>2174</v>
      </c>
      <c r="H796" s="114">
        <v>116513099</v>
      </c>
      <c r="I796" s="114">
        <v>10756084</v>
      </c>
      <c r="J796" s="114" t="s">
        <v>94</v>
      </c>
      <c r="K796" s="114">
        <v>6</v>
      </c>
      <c r="L796" s="13">
        <v>2647</v>
      </c>
      <c r="M796" s="13">
        <v>0</v>
      </c>
      <c r="N796" s="13">
        <f t="shared" si="147"/>
        <v>2647</v>
      </c>
      <c r="O796" s="13">
        <v>2647</v>
      </c>
      <c r="P796" s="13">
        <v>0</v>
      </c>
      <c r="Q796" s="13">
        <f t="shared" si="148"/>
        <v>2647</v>
      </c>
      <c r="R796" s="116" t="s">
        <v>217</v>
      </c>
    </row>
    <row r="797" spans="1:18">
      <c r="A797" s="113">
        <v>31</v>
      </c>
      <c r="B797" s="114" t="s">
        <v>2167</v>
      </c>
      <c r="C797" s="114" t="s">
        <v>2317</v>
      </c>
      <c r="D797" s="114" t="s">
        <v>2184</v>
      </c>
      <c r="E797" s="114"/>
      <c r="F797" s="115" t="s">
        <v>1901</v>
      </c>
      <c r="G797" s="114" t="s">
        <v>2174</v>
      </c>
      <c r="H797" s="114">
        <v>116423092</v>
      </c>
      <c r="I797" s="114">
        <v>9427092</v>
      </c>
      <c r="J797" s="114" t="s">
        <v>69</v>
      </c>
      <c r="K797" s="114">
        <v>35</v>
      </c>
      <c r="L797" s="13">
        <v>5910</v>
      </c>
      <c r="M797" s="13">
        <v>13790</v>
      </c>
      <c r="N797" s="13">
        <f t="shared" si="147"/>
        <v>19700</v>
      </c>
      <c r="O797" s="13">
        <v>5910</v>
      </c>
      <c r="P797" s="13">
        <v>13790</v>
      </c>
      <c r="Q797" s="13">
        <f t="shared" si="148"/>
        <v>19700</v>
      </c>
      <c r="R797" s="116" t="s">
        <v>217</v>
      </c>
    </row>
    <row r="798" spans="1:18">
      <c r="A798" s="113">
        <v>32</v>
      </c>
      <c r="B798" s="114" t="s">
        <v>2167</v>
      </c>
      <c r="C798" s="114" t="s">
        <v>1537</v>
      </c>
      <c r="D798" s="114" t="s">
        <v>3217</v>
      </c>
      <c r="E798" s="114"/>
      <c r="F798" s="115" t="s">
        <v>1901</v>
      </c>
      <c r="G798" s="114" t="s">
        <v>2174</v>
      </c>
      <c r="H798" s="114" t="s">
        <v>2353</v>
      </c>
      <c r="I798" s="114">
        <v>70958992</v>
      </c>
      <c r="J798" s="114" t="s">
        <v>69</v>
      </c>
      <c r="K798" s="114">
        <v>4</v>
      </c>
      <c r="L798" s="13">
        <v>69</v>
      </c>
      <c r="M798" s="13">
        <v>161</v>
      </c>
      <c r="N798" s="13">
        <f t="shared" si="147"/>
        <v>230</v>
      </c>
      <c r="O798" s="13">
        <v>69</v>
      </c>
      <c r="P798" s="13">
        <v>161</v>
      </c>
      <c r="Q798" s="13">
        <f t="shared" si="148"/>
        <v>230</v>
      </c>
      <c r="R798" s="116" t="s">
        <v>217</v>
      </c>
    </row>
    <row r="799" spans="1:18">
      <c r="A799" s="113">
        <v>33</v>
      </c>
      <c r="B799" s="114" t="s">
        <v>2167</v>
      </c>
      <c r="C799" s="114" t="s">
        <v>1537</v>
      </c>
      <c r="D799" s="114" t="s">
        <v>3218</v>
      </c>
      <c r="E799" s="114"/>
      <c r="F799" s="115" t="s">
        <v>1901</v>
      </c>
      <c r="G799" s="115" t="s">
        <v>2174</v>
      </c>
      <c r="H799" s="114" t="s">
        <v>2354</v>
      </c>
      <c r="I799" s="114">
        <v>70968730</v>
      </c>
      <c r="J799" s="114" t="s">
        <v>69</v>
      </c>
      <c r="K799" s="114">
        <v>6</v>
      </c>
      <c r="L799" s="13">
        <v>120</v>
      </c>
      <c r="M799" s="13">
        <v>280</v>
      </c>
      <c r="N799" s="13">
        <f t="shared" si="147"/>
        <v>400</v>
      </c>
      <c r="O799" s="13">
        <v>120</v>
      </c>
      <c r="P799" s="13">
        <v>280</v>
      </c>
      <c r="Q799" s="13">
        <f t="shared" si="148"/>
        <v>400</v>
      </c>
      <c r="R799" s="116" t="s">
        <v>217</v>
      </c>
    </row>
    <row r="800" spans="1:18">
      <c r="A800" s="113">
        <v>34</v>
      </c>
      <c r="B800" s="114" t="s">
        <v>2167</v>
      </c>
      <c r="C800" s="114" t="s">
        <v>1537</v>
      </c>
      <c r="D800" s="114" t="s">
        <v>3219</v>
      </c>
      <c r="E800" s="114"/>
      <c r="F800" s="115" t="s">
        <v>1901</v>
      </c>
      <c r="G800" s="114" t="s">
        <v>2174</v>
      </c>
      <c r="H800" s="114" t="s">
        <v>2355</v>
      </c>
      <c r="I800" s="114">
        <v>70960984</v>
      </c>
      <c r="J800" s="114" t="s">
        <v>69</v>
      </c>
      <c r="K800" s="114">
        <v>7</v>
      </c>
      <c r="L800" s="13">
        <v>510</v>
      </c>
      <c r="M800" s="13">
        <v>1190</v>
      </c>
      <c r="N800" s="13">
        <f t="shared" si="147"/>
        <v>1700</v>
      </c>
      <c r="O800" s="13">
        <v>510</v>
      </c>
      <c r="P800" s="13">
        <v>1190</v>
      </c>
      <c r="Q800" s="13">
        <f t="shared" si="148"/>
        <v>1700</v>
      </c>
      <c r="R800" s="116" t="s">
        <v>217</v>
      </c>
    </row>
    <row r="801" spans="1:18">
      <c r="A801" s="113">
        <v>35</v>
      </c>
      <c r="B801" s="114" t="s">
        <v>2167</v>
      </c>
      <c r="C801" s="114" t="s">
        <v>1537</v>
      </c>
      <c r="D801" s="114" t="s">
        <v>3220</v>
      </c>
      <c r="E801" s="114"/>
      <c r="F801" s="115" t="s">
        <v>1901</v>
      </c>
      <c r="G801" s="114" t="s">
        <v>2174</v>
      </c>
      <c r="H801" s="114" t="s">
        <v>2356</v>
      </c>
      <c r="I801" s="114">
        <v>70960436</v>
      </c>
      <c r="J801" s="114" t="s">
        <v>69</v>
      </c>
      <c r="K801" s="114">
        <v>4</v>
      </c>
      <c r="L801" s="13">
        <v>600</v>
      </c>
      <c r="M801" s="13">
        <v>1400</v>
      </c>
      <c r="N801" s="13">
        <f t="shared" si="147"/>
        <v>2000</v>
      </c>
      <c r="O801" s="13">
        <v>600</v>
      </c>
      <c r="P801" s="13">
        <v>1400</v>
      </c>
      <c r="Q801" s="13">
        <f t="shared" si="148"/>
        <v>2000</v>
      </c>
      <c r="R801" s="116" t="s">
        <v>217</v>
      </c>
    </row>
    <row r="802" spans="1:18">
      <c r="A802" s="113">
        <v>36</v>
      </c>
      <c r="B802" s="114" t="s">
        <v>2167</v>
      </c>
      <c r="C802" s="114" t="s">
        <v>2357</v>
      </c>
      <c r="D802" s="114" t="s">
        <v>342</v>
      </c>
      <c r="E802" s="114" t="s">
        <v>21</v>
      </c>
      <c r="F802" s="115" t="s">
        <v>1901</v>
      </c>
      <c r="G802" s="115" t="s">
        <v>2174</v>
      </c>
      <c r="H802" s="114" t="s">
        <v>3945</v>
      </c>
      <c r="I802" s="114" t="s">
        <v>2358</v>
      </c>
      <c r="J802" s="114" t="s">
        <v>94</v>
      </c>
      <c r="K802" s="114">
        <v>30</v>
      </c>
      <c r="L802" s="13">
        <v>22000</v>
      </c>
      <c r="M802" s="13">
        <v>0</v>
      </c>
      <c r="N802" s="13">
        <f t="shared" si="147"/>
        <v>22000</v>
      </c>
      <c r="O802" s="13">
        <v>22000</v>
      </c>
      <c r="P802" s="13">
        <v>0</v>
      </c>
      <c r="Q802" s="13">
        <f t="shared" si="148"/>
        <v>22000</v>
      </c>
      <c r="R802" s="116" t="s">
        <v>217</v>
      </c>
    </row>
    <row r="803" spans="1:18">
      <c r="A803" s="113">
        <v>37</v>
      </c>
      <c r="B803" s="114" t="s">
        <v>2167</v>
      </c>
      <c r="C803" s="114" t="s">
        <v>2359</v>
      </c>
      <c r="D803" s="114" t="s">
        <v>2360</v>
      </c>
      <c r="E803" s="114"/>
      <c r="F803" s="115" t="s">
        <v>1901</v>
      </c>
      <c r="G803" s="115" t="s">
        <v>2174</v>
      </c>
      <c r="H803" s="114" t="s">
        <v>2361</v>
      </c>
      <c r="I803" s="114">
        <v>36198</v>
      </c>
      <c r="J803" s="114" t="s">
        <v>77</v>
      </c>
      <c r="K803" s="114">
        <v>10</v>
      </c>
      <c r="L803" s="13">
        <v>8443</v>
      </c>
      <c r="M803" s="13">
        <v>0</v>
      </c>
      <c r="N803" s="13">
        <f t="shared" si="147"/>
        <v>8443</v>
      </c>
      <c r="O803" s="13">
        <v>8443</v>
      </c>
      <c r="P803" s="13">
        <v>0</v>
      </c>
      <c r="Q803" s="13">
        <f t="shared" si="148"/>
        <v>8443</v>
      </c>
      <c r="R803" s="116" t="s">
        <v>217</v>
      </c>
    </row>
    <row r="804" spans="1:18">
      <c r="A804" s="113">
        <v>38</v>
      </c>
      <c r="B804" s="114" t="s">
        <v>2167</v>
      </c>
      <c r="C804" s="114" t="s">
        <v>2309</v>
      </c>
      <c r="D804" s="114" t="s">
        <v>2184</v>
      </c>
      <c r="E804" s="114"/>
      <c r="F804" s="115" t="s">
        <v>1901</v>
      </c>
      <c r="G804" s="114" t="s">
        <v>1902</v>
      </c>
      <c r="H804" s="114" t="s">
        <v>2362</v>
      </c>
      <c r="I804" s="114" t="s">
        <v>2363</v>
      </c>
      <c r="J804" s="114" t="s">
        <v>134</v>
      </c>
      <c r="K804" s="114">
        <v>50</v>
      </c>
      <c r="L804" s="13">
        <v>40000</v>
      </c>
      <c r="M804" s="13">
        <v>0</v>
      </c>
      <c r="N804" s="13">
        <f t="shared" si="147"/>
        <v>40000</v>
      </c>
      <c r="O804" s="13">
        <v>40000</v>
      </c>
      <c r="P804" s="13">
        <v>0</v>
      </c>
      <c r="Q804" s="13">
        <f t="shared" si="148"/>
        <v>40000</v>
      </c>
      <c r="R804" s="116" t="s">
        <v>217</v>
      </c>
    </row>
    <row r="805" spans="1:18">
      <c r="A805" s="113">
        <v>39</v>
      </c>
      <c r="B805" s="114" t="s">
        <v>2167</v>
      </c>
      <c r="C805" s="114" t="s">
        <v>3320</v>
      </c>
      <c r="D805" s="114" t="s">
        <v>2184</v>
      </c>
      <c r="E805" s="114"/>
      <c r="F805" s="115" t="s">
        <v>1901</v>
      </c>
      <c r="G805" s="114" t="s">
        <v>1902</v>
      </c>
      <c r="H805" s="114" t="s">
        <v>2364</v>
      </c>
      <c r="I805" s="114" t="s">
        <v>2365</v>
      </c>
      <c r="J805" s="114" t="s">
        <v>134</v>
      </c>
      <c r="K805" s="114">
        <v>89</v>
      </c>
      <c r="L805" s="13">
        <v>20000</v>
      </c>
      <c r="M805" s="13">
        <v>0</v>
      </c>
      <c r="N805" s="13">
        <f t="shared" si="147"/>
        <v>20000</v>
      </c>
      <c r="O805" s="13">
        <v>20000</v>
      </c>
      <c r="P805" s="13">
        <v>0</v>
      </c>
      <c r="Q805" s="13">
        <f t="shared" si="148"/>
        <v>20000</v>
      </c>
      <c r="R805" s="116" t="s">
        <v>217</v>
      </c>
    </row>
    <row r="806" spans="1:18">
      <c r="A806" s="113">
        <v>40</v>
      </c>
      <c r="B806" s="114" t="s">
        <v>2167</v>
      </c>
      <c r="C806" s="114" t="s">
        <v>2366</v>
      </c>
      <c r="D806" s="114" t="s">
        <v>2219</v>
      </c>
      <c r="E806" s="114"/>
      <c r="F806" s="115" t="s">
        <v>2297</v>
      </c>
      <c r="G806" s="115" t="s">
        <v>1902</v>
      </c>
      <c r="H806" s="114" t="s">
        <v>2367</v>
      </c>
      <c r="I806" s="114" t="s">
        <v>2368</v>
      </c>
      <c r="J806" s="114" t="s">
        <v>94</v>
      </c>
      <c r="K806" s="114">
        <v>1</v>
      </c>
      <c r="L806" s="13">
        <v>300</v>
      </c>
      <c r="M806" s="13">
        <v>0</v>
      </c>
      <c r="N806" s="13">
        <f t="shared" si="147"/>
        <v>300</v>
      </c>
      <c r="O806" s="13">
        <v>300</v>
      </c>
      <c r="P806" s="13">
        <v>0</v>
      </c>
      <c r="Q806" s="13">
        <f t="shared" si="148"/>
        <v>300</v>
      </c>
      <c r="R806" s="116" t="s">
        <v>217</v>
      </c>
    </row>
    <row r="807" spans="1:18">
      <c r="A807" s="242"/>
      <c r="B807" s="243"/>
      <c r="C807" s="243"/>
      <c r="D807" s="243"/>
      <c r="E807" s="243"/>
      <c r="F807" s="243"/>
      <c r="G807" s="243"/>
      <c r="H807" s="243"/>
      <c r="I807" s="243"/>
      <c r="J807" s="243"/>
      <c r="K807" s="244"/>
      <c r="L807" s="117">
        <f>SUM(L767:L806)</f>
        <v>232620</v>
      </c>
      <c r="M807" s="117">
        <f t="shared" ref="M807:Q807" si="149">SUM(M767:M806)</f>
        <v>26522</v>
      </c>
      <c r="N807" s="117">
        <f t="shared" si="149"/>
        <v>259142</v>
      </c>
      <c r="O807" s="117">
        <f t="shared" si="149"/>
        <v>232620</v>
      </c>
      <c r="P807" s="117">
        <f t="shared" si="149"/>
        <v>26522</v>
      </c>
      <c r="Q807" s="117">
        <f t="shared" si="149"/>
        <v>259142</v>
      </c>
    </row>
    <row r="808" spans="1:18" s="107" customFormat="1" ht="36" customHeight="1">
      <c r="A808" s="206"/>
      <c r="B808" s="205"/>
      <c r="C808" s="205"/>
      <c r="D808" s="205"/>
      <c r="E808" s="205"/>
      <c r="F808" s="205"/>
      <c r="G808" s="205"/>
      <c r="H808" s="205"/>
      <c r="I808" s="205"/>
      <c r="J808" s="205"/>
      <c r="K808" s="205"/>
      <c r="L808" s="205"/>
      <c r="M808" s="120"/>
      <c r="N808" s="120"/>
      <c r="O808" s="120"/>
      <c r="P808" s="120"/>
      <c r="Q808" s="120"/>
    </row>
    <row r="809" spans="1:18" ht="32.1" customHeight="1">
      <c r="A809" s="108" t="s">
        <v>3526</v>
      </c>
      <c r="B809" s="228" t="s">
        <v>2369</v>
      </c>
      <c r="C809" s="229"/>
      <c r="D809" s="229"/>
      <c r="E809" s="229"/>
      <c r="F809" s="229"/>
      <c r="G809" s="229"/>
      <c r="H809" s="229"/>
      <c r="I809" s="229"/>
      <c r="J809" s="229"/>
      <c r="K809" s="230"/>
      <c r="L809" s="232" t="s">
        <v>42</v>
      </c>
      <c r="M809" s="232"/>
      <c r="N809" s="232"/>
      <c r="O809" s="232" t="s">
        <v>44</v>
      </c>
      <c r="P809" s="232"/>
      <c r="Q809" s="232"/>
      <c r="R809" s="226" t="s">
        <v>31</v>
      </c>
    </row>
    <row r="810" spans="1:18" ht="42" customHeight="1">
      <c r="A810" s="109" t="s">
        <v>8</v>
      </c>
      <c r="B810" s="110" t="s">
        <v>0</v>
      </c>
      <c r="C810" s="110" t="s">
        <v>5</v>
      </c>
      <c r="D810" s="111" t="s">
        <v>6</v>
      </c>
      <c r="E810" s="111" t="s">
        <v>7</v>
      </c>
      <c r="F810" s="111" t="s">
        <v>9</v>
      </c>
      <c r="G810" s="111" t="s">
        <v>10</v>
      </c>
      <c r="H810" s="111" t="s">
        <v>40</v>
      </c>
      <c r="I810" s="111" t="s">
        <v>11</v>
      </c>
      <c r="J810" s="111" t="s">
        <v>12</v>
      </c>
      <c r="K810" s="109" t="s">
        <v>13</v>
      </c>
      <c r="L810" s="112" t="s">
        <v>14</v>
      </c>
      <c r="M810" s="109" t="s">
        <v>15</v>
      </c>
      <c r="N810" s="109" t="s">
        <v>4</v>
      </c>
      <c r="O810" s="112" t="s">
        <v>14</v>
      </c>
      <c r="P810" s="109" t="s">
        <v>15</v>
      </c>
      <c r="Q810" s="109" t="s">
        <v>4</v>
      </c>
      <c r="R810" s="227"/>
    </row>
    <row r="811" spans="1:18">
      <c r="A811" s="113">
        <v>1</v>
      </c>
      <c r="B811" s="114" t="s">
        <v>2036</v>
      </c>
      <c r="C811" s="114" t="s">
        <v>282</v>
      </c>
      <c r="D811" s="114" t="s">
        <v>2242</v>
      </c>
      <c r="E811" s="114">
        <v>35</v>
      </c>
      <c r="F811" s="115" t="s">
        <v>1901</v>
      </c>
      <c r="G811" s="114" t="s">
        <v>2174</v>
      </c>
      <c r="H811" s="114" t="s">
        <v>3948</v>
      </c>
      <c r="I811" s="114">
        <v>73379</v>
      </c>
      <c r="J811" s="114" t="s">
        <v>94</v>
      </c>
      <c r="K811" s="114">
        <v>10</v>
      </c>
      <c r="L811" s="13">
        <v>1343</v>
      </c>
      <c r="M811" s="13">
        <v>0</v>
      </c>
      <c r="N811" s="13">
        <f t="shared" ref="N811:N821" si="150">L811+M811</f>
        <v>1343</v>
      </c>
      <c r="O811" s="13">
        <v>1343</v>
      </c>
      <c r="P811" s="13">
        <v>0</v>
      </c>
      <c r="Q811" s="13">
        <f t="shared" ref="Q811:Q821" si="151">O811+P811</f>
        <v>1343</v>
      </c>
      <c r="R811" s="116" t="s">
        <v>217</v>
      </c>
    </row>
    <row r="812" spans="1:18">
      <c r="A812" s="113">
        <v>2</v>
      </c>
      <c r="B812" s="114" t="s">
        <v>2370</v>
      </c>
      <c r="C812" s="114" t="s">
        <v>282</v>
      </c>
      <c r="D812" s="114" t="s">
        <v>2342</v>
      </c>
      <c r="E812" s="114"/>
      <c r="F812" s="115" t="s">
        <v>1901</v>
      </c>
      <c r="G812" s="115" t="s">
        <v>2174</v>
      </c>
      <c r="H812" s="114" t="s">
        <v>2371</v>
      </c>
      <c r="I812" s="114">
        <v>11932701</v>
      </c>
      <c r="J812" s="114" t="s">
        <v>94</v>
      </c>
      <c r="K812" s="114">
        <v>18</v>
      </c>
      <c r="L812" s="13">
        <v>21964</v>
      </c>
      <c r="M812" s="13">
        <v>0</v>
      </c>
      <c r="N812" s="13">
        <f t="shared" si="150"/>
        <v>21964</v>
      </c>
      <c r="O812" s="13">
        <v>21964</v>
      </c>
      <c r="P812" s="13">
        <v>0</v>
      </c>
      <c r="Q812" s="13">
        <f t="shared" si="151"/>
        <v>21964</v>
      </c>
      <c r="R812" s="116" t="s">
        <v>217</v>
      </c>
    </row>
    <row r="813" spans="1:18">
      <c r="A813" s="113">
        <v>3</v>
      </c>
      <c r="B813" s="114" t="s">
        <v>2036</v>
      </c>
      <c r="C813" s="114" t="s">
        <v>282</v>
      </c>
      <c r="D813" s="114" t="s">
        <v>2351</v>
      </c>
      <c r="E813" s="114"/>
      <c r="F813" s="115" t="s">
        <v>1901</v>
      </c>
      <c r="G813" s="114" t="s">
        <v>2174</v>
      </c>
      <c r="H813" s="114" t="s">
        <v>2373</v>
      </c>
      <c r="I813" s="114">
        <v>36195</v>
      </c>
      <c r="J813" s="114" t="s">
        <v>94</v>
      </c>
      <c r="K813" s="114">
        <v>10</v>
      </c>
      <c r="L813" s="13">
        <v>13939</v>
      </c>
      <c r="M813" s="13">
        <v>0</v>
      </c>
      <c r="N813" s="13">
        <f t="shared" si="150"/>
        <v>13939</v>
      </c>
      <c r="O813" s="13">
        <v>13939</v>
      </c>
      <c r="P813" s="13">
        <v>0</v>
      </c>
      <c r="Q813" s="13">
        <f t="shared" si="151"/>
        <v>13939</v>
      </c>
      <c r="R813" s="116" t="s">
        <v>217</v>
      </c>
    </row>
    <row r="814" spans="1:18">
      <c r="A814" s="113">
        <v>4</v>
      </c>
      <c r="B814" s="114" t="s">
        <v>2372</v>
      </c>
      <c r="C814" s="114" t="s">
        <v>282</v>
      </c>
      <c r="D814" s="114" t="s">
        <v>2215</v>
      </c>
      <c r="E814" s="114"/>
      <c r="F814" s="115" t="s">
        <v>1901</v>
      </c>
      <c r="G814" s="114" t="s">
        <v>2174</v>
      </c>
      <c r="H814" s="114" t="s">
        <v>2373</v>
      </c>
      <c r="I814" s="114">
        <v>70693485</v>
      </c>
      <c r="J814" s="114" t="s">
        <v>94</v>
      </c>
      <c r="K814" s="114">
        <v>13</v>
      </c>
      <c r="L814" s="13">
        <v>5079</v>
      </c>
      <c r="M814" s="13">
        <v>0</v>
      </c>
      <c r="N814" s="13">
        <f t="shared" si="150"/>
        <v>5079</v>
      </c>
      <c r="O814" s="13">
        <v>5079</v>
      </c>
      <c r="P814" s="13">
        <v>0</v>
      </c>
      <c r="Q814" s="13">
        <f t="shared" si="151"/>
        <v>5079</v>
      </c>
      <c r="R814" s="116" t="s">
        <v>217</v>
      </c>
    </row>
    <row r="815" spans="1:18">
      <c r="A815" s="113">
        <v>5</v>
      </c>
      <c r="B815" s="114" t="s">
        <v>2036</v>
      </c>
      <c r="C815" s="114" t="s">
        <v>282</v>
      </c>
      <c r="D815" s="114" t="s">
        <v>2254</v>
      </c>
      <c r="E815" s="114"/>
      <c r="F815" s="115" t="s">
        <v>1901</v>
      </c>
      <c r="G815" s="115" t="s">
        <v>2174</v>
      </c>
      <c r="H815" s="114" t="s">
        <v>3949</v>
      </c>
      <c r="I815" s="114">
        <v>10956771</v>
      </c>
      <c r="J815" s="114" t="s">
        <v>94</v>
      </c>
      <c r="K815" s="114">
        <v>16</v>
      </c>
      <c r="L815" s="13">
        <v>8181</v>
      </c>
      <c r="M815" s="13">
        <v>0</v>
      </c>
      <c r="N815" s="13">
        <f t="shared" si="150"/>
        <v>8181</v>
      </c>
      <c r="O815" s="13">
        <v>8181</v>
      </c>
      <c r="P815" s="13">
        <v>0</v>
      </c>
      <c r="Q815" s="13">
        <f t="shared" si="151"/>
        <v>8181</v>
      </c>
      <c r="R815" s="116" t="s">
        <v>217</v>
      </c>
    </row>
    <row r="816" spans="1:18">
      <c r="A816" s="113">
        <v>6</v>
      </c>
      <c r="B816" s="114" t="s">
        <v>2036</v>
      </c>
      <c r="C816" s="114" t="s">
        <v>282</v>
      </c>
      <c r="D816" s="114" t="s">
        <v>342</v>
      </c>
      <c r="E816" s="114"/>
      <c r="F816" s="115" t="s">
        <v>1901</v>
      </c>
      <c r="G816" s="115" t="s">
        <v>2174</v>
      </c>
      <c r="H816" s="114" t="s">
        <v>2374</v>
      </c>
      <c r="I816" s="114">
        <v>5460</v>
      </c>
      <c r="J816" s="114" t="s">
        <v>94</v>
      </c>
      <c r="K816" s="114">
        <v>25</v>
      </c>
      <c r="L816" s="13">
        <v>26292</v>
      </c>
      <c r="M816" s="13">
        <v>0</v>
      </c>
      <c r="N816" s="13">
        <f t="shared" si="150"/>
        <v>26292</v>
      </c>
      <c r="O816" s="13">
        <v>26292</v>
      </c>
      <c r="P816" s="13">
        <v>0</v>
      </c>
      <c r="Q816" s="13">
        <f t="shared" si="151"/>
        <v>26292</v>
      </c>
      <c r="R816" s="116" t="s">
        <v>217</v>
      </c>
    </row>
    <row r="817" spans="1:18">
      <c r="A817" s="113">
        <v>7</v>
      </c>
      <c r="B817" s="114" t="s">
        <v>2036</v>
      </c>
      <c r="C817" s="114" t="s">
        <v>282</v>
      </c>
      <c r="D817" s="114" t="s">
        <v>2223</v>
      </c>
      <c r="E817" s="114"/>
      <c r="F817" s="115" t="s">
        <v>1901</v>
      </c>
      <c r="G817" s="115" t="s">
        <v>2174</v>
      </c>
      <c r="H817" s="114">
        <v>116521048</v>
      </c>
      <c r="I817" s="114">
        <v>6348938</v>
      </c>
      <c r="J817" s="114" t="s">
        <v>94</v>
      </c>
      <c r="K817" s="114">
        <v>10</v>
      </c>
      <c r="L817" s="13">
        <v>3150</v>
      </c>
      <c r="M817" s="13">
        <v>0</v>
      </c>
      <c r="N817" s="13">
        <f t="shared" si="150"/>
        <v>3150</v>
      </c>
      <c r="O817" s="13">
        <v>3150</v>
      </c>
      <c r="P817" s="13">
        <v>0</v>
      </c>
      <c r="Q817" s="13">
        <f t="shared" si="151"/>
        <v>3150</v>
      </c>
      <c r="R817" s="116" t="s">
        <v>217</v>
      </c>
    </row>
    <row r="818" spans="1:18">
      <c r="A818" s="113">
        <v>8</v>
      </c>
      <c r="B818" s="114" t="s">
        <v>2036</v>
      </c>
      <c r="C818" s="114" t="s">
        <v>282</v>
      </c>
      <c r="D818" s="114" t="s">
        <v>2223</v>
      </c>
      <c r="E818" s="114"/>
      <c r="F818" s="115" t="s">
        <v>1901</v>
      </c>
      <c r="G818" s="114" t="s">
        <v>2174</v>
      </c>
      <c r="H818" s="114">
        <v>116521019</v>
      </c>
      <c r="I818" s="114">
        <v>10957771</v>
      </c>
      <c r="J818" s="114" t="s">
        <v>94</v>
      </c>
      <c r="K818" s="114">
        <v>25</v>
      </c>
      <c r="L818" s="13">
        <v>11961</v>
      </c>
      <c r="M818" s="13">
        <v>0</v>
      </c>
      <c r="N818" s="13">
        <f t="shared" si="150"/>
        <v>11961</v>
      </c>
      <c r="O818" s="13">
        <v>11961</v>
      </c>
      <c r="P818" s="13">
        <v>0</v>
      </c>
      <c r="Q818" s="13">
        <f t="shared" si="151"/>
        <v>11961</v>
      </c>
      <c r="R818" s="116" t="s">
        <v>217</v>
      </c>
    </row>
    <row r="819" spans="1:18">
      <c r="A819" s="113">
        <v>9</v>
      </c>
      <c r="B819" s="114" t="s">
        <v>171</v>
      </c>
      <c r="C819" s="114" t="s">
        <v>2375</v>
      </c>
      <c r="D819" s="114" t="s">
        <v>2184</v>
      </c>
      <c r="E819" s="114"/>
      <c r="F819" s="115" t="s">
        <v>1901</v>
      </c>
      <c r="G819" s="114" t="s">
        <v>2174</v>
      </c>
      <c r="H819" s="114" t="s">
        <v>3950</v>
      </c>
      <c r="I819" s="114">
        <v>10130982</v>
      </c>
      <c r="J819" s="114" t="s">
        <v>94</v>
      </c>
      <c r="K819" s="114">
        <v>30</v>
      </c>
      <c r="L819" s="13">
        <v>3834</v>
      </c>
      <c r="M819" s="13">
        <v>0</v>
      </c>
      <c r="N819" s="13">
        <f t="shared" si="150"/>
        <v>3834</v>
      </c>
      <c r="O819" s="13">
        <v>3834</v>
      </c>
      <c r="P819" s="13">
        <v>0</v>
      </c>
      <c r="Q819" s="13">
        <f t="shared" si="151"/>
        <v>3834</v>
      </c>
      <c r="R819" s="116" t="s">
        <v>217</v>
      </c>
    </row>
    <row r="820" spans="1:18">
      <c r="A820" s="113">
        <v>10</v>
      </c>
      <c r="B820" s="114" t="s">
        <v>2376</v>
      </c>
      <c r="C820" s="114" t="s">
        <v>2375</v>
      </c>
      <c r="D820" s="114" t="s">
        <v>1902</v>
      </c>
      <c r="E820" s="114">
        <v>3</v>
      </c>
      <c r="F820" s="115" t="s">
        <v>1901</v>
      </c>
      <c r="G820" s="114" t="s">
        <v>2174</v>
      </c>
      <c r="H820" s="114" t="s">
        <v>2377</v>
      </c>
      <c r="I820" s="114">
        <v>12064841</v>
      </c>
      <c r="J820" s="114" t="s">
        <v>94</v>
      </c>
      <c r="K820" s="114">
        <v>21</v>
      </c>
      <c r="L820" s="13">
        <v>6725</v>
      </c>
      <c r="M820" s="13">
        <v>0</v>
      </c>
      <c r="N820" s="13">
        <f t="shared" si="150"/>
        <v>6725</v>
      </c>
      <c r="O820" s="13">
        <v>6725</v>
      </c>
      <c r="P820" s="13">
        <v>0</v>
      </c>
      <c r="Q820" s="13">
        <f t="shared" si="151"/>
        <v>6725</v>
      </c>
      <c r="R820" s="116" t="s">
        <v>217</v>
      </c>
    </row>
    <row r="821" spans="1:18">
      <c r="A821" s="113">
        <v>11</v>
      </c>
      <c r="B821" s="114" t="s">
        <v>2378</v>
      </c>
      <c r="C821" s="114" t="s">
        <v>2379</v>
      </c>
      <c r="D821" s="114" t="s">
        <v>2184</v>
      </c>
      <c r="E821" s="114"/>
      <c r="F821" s="115" t="s">
        <v>1901</v>
      </c>
      <c r="G821" s="114" t="s">
        <v>2174</v>
      </c>
      <c r="H821" s="114" t="s">
        <v>3951</v>
      </c>
      <c r="I821" s="114">
        <v>9427092</v>
      </c>
      <c r="J821" s="114" t="s">
        <v>94</v>
      </c>
      <c r="K821" s="114">
        <v>35</v>
      </c>
      <c r="L821" s="13">
        <v>47000</v>
      </c>
      <c r="M821" s="13">
        <v>0</v>
      </c>
      <c r="N821" s="13">
        <f t="shared" si="150"/>
        <v>47000</v>
      </c>
      <c r="O821" s="13">
        <v>47000</v>
      </c>
      <c r="P821" s="13">
        <v>0</v>
      </c>
      <c r="Q821" s="13">
        <f t="shared" si="151"/>
        <v>47000</v>
      </c>
      <c r="R821" s="116" t="s">
        <v>217</v>
      </c>
    </row>
    <row r="822" spans="1:18">
      <c r="A822" s="242"/>
      <c r="B822" s="243"/>
      <c r="C822" s="243"/>
      <c r="D822" s="243"/>
      <c r="E822" s="243"/>
      <c r="F822" s="243"/>
      <c r="G822" s="243"/>
      <c r="H822" s="243"/>
      <c r="I822" s="243"/>
      <c r="J822" s="243"/>
      <c r="K822" s="244"/>
      <c r="L822" s="117">
        <f t="shared" ref="L822:M822" si="152">SUM(L811:L821)</f>
        <v>149468</v>
      </c>
      <c r="M822" s="117">
        <f t="shared" si="152"/>
        <v>0</v>
      </c>
      <c r="N822" s="117">
        <f>SUM(N811:N821)</f>
        <v>149468</v>
      </c>
      <c r="O822" s="117">
        <f t="shared" ref="O822:Q822" si="153">SUM(O811:O821)</f>
        <v>149468</v>
      </c>
      <c r="P822" s="117">
        <f t="shared" si="153"/>
        <v>0</v>
      </c>
      <c r="Q822" s="117">
        <f t="shared" si="153"/>
        <v>149468</v>
      </c>
    </row>
    <row r="823" spans="1:18" s="107" customFormat="1" ht="36" customHeight="1">
      <c r="A823" s="206"/>
      <c r="B823" s="205"/>
      <c r="C823" s="205"/>
      <c r="D823" s="205"/>
      <c r="E823" s="205"/>
      <c r="F823" s="205"/>
      <c r="G823" s="205"/>
      <c r="H823" s="205"/>
      <c r="I823" s="205"/>
      <c r="J823" s="205"/>
      <c r="K823" s="205"/>
      <c r="L823" s="205"/>
      <c r="M823" s="120"/>
      <c r="N823" s="120"/>
      <c r="O823" s="120"/>
      <c r="P823" s="120"/>
      <c r="Q823" s="120"/>
    </row>
    <row r="824" spans="1:18" ht="32.1" customHeight="1">
      <c r="A824" s="108" t="s">
        <v>3525</v>
      </c>
      <c r="B824" s="228" t="s">
        <v>2469</v>
      </c>
      <c r="C824" s="229"/>
      <c r="D824" s="229"/>
      <c r="E824" s="229"/>
      <c r="F824" s="229"/>
      <c r="G824" s="229"/>
      <c r="H824" s="229"/>
      <c r="I824" s="229"/>
      <c r="J824" s="229"/>
      <c r="K824" s="230"/>
      <c r="L824" s="232" t="s">
        <v>42</v>
      </c>
      <c r="M824" s="232"/>
      <c r="N824" s="232"/>
      <c r="O824" s="232" t="s">
        <v>44</v>
      </c>
      <c r="P824" s="232"/>
      <c r="Q824" s="232"/>
      <c r="R824" s="226" t="s">
        <v>31</v>
      </c>
    </row>
    <row r="825" spans="1:18" ht="42" customHeight="1">
      <c r="A825" s="109" t="s">
        <v>8</v>
      </c>
      <c r="B825" s="110" t="s">
        <v>0</v>
      </c>
      <c r="C825" s="110" t="s">
        <v>5</v>
      </c>
      <c r="D825" s="111" t="s">
        <v>6</v>
      </c>
      <c r="E825" s="111" t="s">
        <v>7</v>
      </c>
      <c r="F825" s="111" t="s">
        <v>9</v>
      </c>
      <c r="G825" s="111" t="s">
        <v>10</v>
      </c>
      <c r="H825" s="111" t="s">
        <v>40</v>
      </c>
      <c r="I825" s="111" t="s">
        <v>11</v>
      </c>
      <c r="J825" s="111" t="s">
        <v>12</v>
      </c>
      <c r="K825" s="109" t="s">
        <v>13</v>
      </c>
      <c r="L825" s="112" t="s">
        <v>14</v>
      </c>
      <c r="M825" s="109" t="s">
        <v>15</v>
      </c>
      <c r="N825" s="109" t="s">
        <v>4</v>
      </c>
      <c r="O825" s="112" t="s">
        <v>14</v>
      </c>
      <c r="P825" s="109" t="s">
        <v>15</v>
      </c>
      <c r="Q825" s="109" t="s">
        <v>4</v>
      </c>
      <c r="R825" s="227"/>
    </row>
    <row r="826" spans="1:18">
      <c r="A826" s="113">
        <v>1</v>
      </c>
      <c r="B826" s="114" t="s">
        <v>2469</v>
      </c>
      <c r="C826" s="114" t="s">
        <v>3344</v>
      </c>
      <c r="D826" s="114" t="s">
        <v>3336</v>
      </c>
      <c r="E826" s="114">
        <v>51</v>
      </c>
      <c r="F826" s="114" t="s">
        <v>231</v>
      </c>
      <c r="G826" s="114" t="s">
        <v>232</v>
      </c>
      <c r="H826" s="114" t="s">
        <v>3321</v>
      </c>
      <c r="I826" s="114" t="s">
        <v>3328</v>
      </c>
      <c r="J826" s="114" t="s">
        <v>94</v>
      </c>
      <c r="K826" s="114" t="s">
        <v>3335</v>
      </c>
      <c r="L826" s="13">
        <v>43188</v>
      </c>
      <c r="M826" s="13">
        <v>0</v>
      </c>
      <c r="N826" s="13">
        <f t="shared" ref="N826:N832" si="154">L826+M826</f>
        <v>43188</v>
      </c>
      <c r="O826" s="13">
        <v>43188</v>
      </c>
      <c r="P826" s="13">
        <v>0</v>
      </c>
      <c r="Q826" s="13">
        <f t="shared" ref="Q826:Q832" si="155">O826+P826</f>
        <v>43188</v>
      </c>
      <c r="R826" s="116" t="s">
        <v>287</v>
      </c>
    </row>
    <row r="827" spans="1:18">
      <c r="A827" s="113">
        <v>2</v>
      </c>
      <c r="B827" s="114" t="s">
        <v>2469</v>
      </c>
      <c r="C827" s="114" t="s">
        <v>3344</v>
      </c>
      <c r="D827" s="114" t="s">
        <v>3336</v>
      </c>
      <c r="E827" s="114" t="s">
        <v>3338</v>
      </c>
      <c r="F827" s="114" t="s">
        <v>231</v>
      </c>
      <c r="G827" s="114" t="s">
        <v>232</v>
      </c>
      <c r="H827" s="114" t="s">
        <v>3322</v>
      </c>
      <c r="I827" s="114" t="s">
        <v>3329</v>
      </c>
      <c r="J827" s="114" t="s">
        <v>94</v>
      </c>
      <c r="K827" s="114" t="s">
        <v>646</v>
      </c>
      <c r="L827" s="13">
        <v>3744</v>
      </c>
      <c r="M827" s="13">
        <v>0</v>
      </c>
      <c r="N827" s="13">
        <f t="shared" si="154"/>
        <v>3744</v>
      </c>
      <c r="O827" s="13">
        <v>3744</v>
      </c>
      <c r="P827" s="13">
        <v>0</v>
      </c>
      <c r="Q827" s="13">
        <f t="shared" si="155"/>
        <v>3744</v>
      </c>
      <c r="R827" s="116" t="s">
        <v>287</v>
      </c>
    </row>
    <row r="828" spans="1:18">
      <c r="A828" s="113">
        <v>3</v>
      </c>
      <c r="B828" s="114" t="s">
        <v>2469</v>
      </c>
      <c r="C828" s="114" t="s">
        <v>3344</v>
      </c>
      <c r="D828" s="114" t="s">
        <v>283</v>
      </c>
      <c r="E828" s="114">
        <v>52</v>
      </c>
      <c r="F828" s="114" t="s">
        <v>3337</v>
      </c>
      <c r="G828" s="114" t="s">
        <v>225</v>
      </c>
      <c r="H828" s="114" t="s">
        <v>3323</v>
      </c>
      <c r="I828" s="114" t="s">
        <v>3330</v>
      </c>
      <c r="J828" s="114" t="s">
        <v>94</v>
      </c>
      <c r="K828" s="114" t="s">
        <v>3335</v>
      </c>
      <c r="L828" s="13">
        <v>23958</v>
      </c>
      <c r="M828" s="13">
        <v>0</v>
      </c>
      <c r="N828" s="13">
        <f t="shared" si="154"/>
        <v>23958</v>
      </c>
      <c r="O828" s="13">
        <v>23958</v>
      </c>
      <c r="P828" s="13">
        <v>0</v>
      </c>
      <c r="Q828" s="13">
        <f t="shared" si="155"/>
        <v>23958</v>
      </c>
      <c r="R828" s="116" t="s">
        <v>287</v>
      </c>
    </row>
    <row r="829" spans="1:18">
      <c r="A829" s="113">
        <v>4</v>
      </c>
      <c r="B829" s="114" t="s">
        <v>2469</v>
      </c>
      <c r="C829" s="114" t="s">
        <v>3344</v>
      </c>
      <c r="D829" s="114" t="s">
        <v>3339</v>
      </c>
      <c r="E829" s="114" t="s">
        <v>30</v>
      </c>
      <c r="F829" s="114" t="s">
        <v>231</v>
      </c>
      <c r="G829" s="114" t="s">
        <v>232</v>
      </c>
      <c r="H829" s="114" t="s">
        <v>3324</v>
      </c>
      <c r="I829" s="114" t="s">
        <v>3331</v>
      </c>
      <c r="J829" s="114" t="s">
        <v>134</v>
      </c>
      <c r="K829" s="114" t="s">
        <v>3343</v>
      </c>
      <c r="L829" s="13">
        <v>72768</v>
      </c>
      <c r="M829" s="13">
        <v>0</v>
      </c>
      <c r="N829" s="13">
        <f t="shared" si="154"/>
        <v>72768</v>
      </c>
      <c r="O829" s="13">
        <v>72768</v>
      </c>
      <c r="P829" s="13">
        <v>0</v>
      </c>
      <c r="Q829" s="13">
        <f t="shared" si="155"/>
        <v>72768</v>
      </c>
      <c r="R829" s="116" t="s">
        <v>287</v>
      </c>
    </row>
    <row r="830" spans="1:18">
      <c r="A830" s="113">
        <v>5</v>
      </c>
      <c r="B830" s="114" t="s">
        <v>2469</v>
      </c>
      <c r="C830" s="114" t="s">
        <v>3344</v>
      </c>
      <c r="D830" s="114" t="s">
        <v>3339</v>
      </c>
      <c r="E830" s="114" t="s">
        <v>933</v>
      </c>
      <c r="F830" s="114" t="s">
        <v>231</v>
      </c>
      <c r="G830" s="114" t="s">
        <v>232</v>
      </c>
      <c r="H830" s="114" t="s">
        <v>3325</v>
      </c>
      <c r="I830" s="114" t="s">
        <v>3332</v>
      </c>
      <c r="J830" s="114" t="s">
        <v>94</v>
      </c>
      <c r="K830" s="114" t="s">
        <v>3342</v>
      </c>
      <c r="L830" s="13">
        <v>74640</v>
      </c>
      <c r="M830" s="13">
        <v>0</v>
      </c>
      <c r="N830" s="13">
        <f t="shared" si="154"/>
        <v>74640</v>
      </c>
      <c r="O830" s="13">
        <v>74640</v>
      </c>
      <c r="P830" s="13">
        <v>0</v>
      </c>
      <c r="Q830" s="13">
        <f t="shared" si="155"/>
        <v>74640</v>
      </c>
      <c r="R830" s="116" t="s">
        <v>287</v>
      </c>
    </row>
    <row r="831" spans="1:18">
      <c r="A831" s="113">
        <v>6</v>
      </c>
      <c r="B831" s="114" t="s">
        <v>2469</v>
      </c>
      <c r="C831" s="114" t="s">
        <v>3344</v>
      </c>
      <c r="D831" s="114" t="s">
        <v>3341</v>
      </c>
      <c r="E831" s="114" t="s">
        <v>3340</v>
      </c>
      <c r="F831" s="114" t="s">
        <v>231</v>
      </c>
      <c r="G831" s="114" t="s">
        <v>232</v>
      </c>
      <c r="H831" s="114" t="s">
        <v>3326</v>
      </c>
      <c r="I831" s="114" t="s">
        <v>3333</v>
      </c>
      <c r="J831" s="114" t="s">
        <v>94</v>
      </c>
      <c r="K831" s="114" t="s">
        <v>288</v>
      </c>
      <c r="L831" s="13">
        <v>12</v>
      </c>
      <c r="M831" s="13">
        <v>0</v>
      </c>
      <c r="N831" s="13">
        <f t="shared" si="154"/>
        <v>12</v>
      </c>
      <c r="O831" s="13">
        <v>12</v>
      </c>
      <c r="P831" s="13">
        <v>0</v>
      </c>
      <c r="Q831" s="13">
        <f t="shared" si="155"/>
        <v>12</v>
      </c>
      <c r="R831" s="116" t="s">
        <v>287</v>
      </c>
    </row>
    <row r="832" spans="1:18">
      <c r="A832" s="113">
        <v>7</v>
      </c>
      <c r="B832" s="114" t="s">
        <v>2469</v>
      </c>
      <c r="C832" s="114" t="s">
        <v>3344</v>
      </c>
      <c r="D832" s="114" t="s">
        <v>807</v>
      </c>
      <c r="E832" s="114" t="s">
        <v>732</v>
      </c>
      <c r="F832" s="114" t="s">
        <v>231</v>
      </c>
      <c r="G832" s="114" t="s">
        <v>232</v>
      </c>
      <c r="H832" s="114" t="s">
        <v>3327</v>
      </c>
      <c r="I832" s="114" t="s">
        <v>3334</v>
      </c>
      <c r="J832" s="114" t="s">
        <v>712</v>
      </c>
      <c r="K832" s="114" t="s">
        <v>3335</v>
      </c>
      <c r="L832" s="13">
        <v>402</v>
      </c>
      <c r="M832" s="13">
        <v>294</v>
      </c>
      <c r="N832" s="13">
        <f t="shared" si="154"/>
        <v>696</v>
      </c>
      <c r="O832" s="13">
        <v>402</v>
      </c>
      <c r="P832" s="13">
        <v>294</v>
      </c>
      <c r="Q832" s="13">
        <f t="shared" si="155"/>
        <v>696</v>
      </c>
      <c r="R832" s="116" t="s">
        <v>287</v>
      </c>
    </row>
    <row r="833" spans="1:18">
      <c r="A833" s="242"/>
      <c r="B833" s="243"/>
      <c r="C833" s="243"/>
      <c r="D833" s="243"/>
      <c r="E833" s="243"/>
      <c r="F833" s="243"/>
      <c r="G833" s="243"/>
      <c r="H833" s="243"/>
      <c r="I833" s="243"/>
      <c r="J833" s="243"/>
      <c r="K833" s="244"/>
      <c r="L833" s="117">
        <f t="shared" ref="L833:Q833" si="156">SUM(L826:L832)</f>
        <v>218712</v>
      </c>
      <c r="M833" s="117">
        <f t="shared" si="156"/>
        <v>294</v>
      </c>
      <c r="N833" s="117">
        <f t="shared" si="156"/>
        <v>219006</v>
      </c>
      <c r="O833" s="117">
        <f t="shared" si="156"/>
        <v>218712</v>
      </c>
      <c r="P833" s="117">
        <f t="shared" si="156"/>
        <v>294</v>
      </c>
      <c r="Q833" s="117">
        <f t="shared" si="156"/>
        <v>219006</v>
      </c>
    </row>
    <row r="834" spans="1:18" s="107" customFormat="1" ht="36" customHeight="1">
      <c r="A834" s="206"/>
      <c r="B834" s="205"/>
      <c r="C834" s="205"/>
      <c r="D834" s="205"/>
      <c r="E834" s="205"/>
      <c r="F834" s="205"/>
      <c r="G834" s="205"/>
      <c r="H834" s="205"/>
      <c r="I834" s="205"/>
      <c r="J834" s="205"/>
      <c r="K834" s="205"/>
      <c r="L834" s="205"/>
      <c r="M834" s="120"/>
      <c r="N834" s="120"/>
      <c r="O834" s="120"/>
      <c r="P834" s="120"/>
      <c r="Q834" s="120"/>
    </row>
    <row r="835" spans="1:18" ht="32.1" customHeight="1">
      <c r="A835" s="108" t="s">
        <v>1653</v>
      </c>
      <c r="B835" s="228" t="s">
        <v>3925</v>
      </c>
      <c r="C835" s="237"/>
      <c r="D835" s="237"/>
      <c r="E835" s="237"/>
      <c r="F835" s="237"/>
      <c r="G835" s="237"/>
      <c r="H835" s="237"/>
      <c r="I835" s="237"/>
      <c r="J835" s="237"/>
      <c r="K835" s="238"/>
      <c r="L835" s="232" t="s">
        <v>42</v>
      </c>
      <c r="M835" s="232"/>
      <c r="N835" s="232"/>
      <c r="O835" s="232" t="s">
        <v>44</v>
      </c>
      <c r="P835" s="232"/>
      <c r="Q835" s="232"/>
      <c r="R835" s="226" t="s">
        <v>31</v>
      </c>
    </row>
    <row r="836" spans="1:18" ht="42" customHeight="1">
      <c r="A836" s="109" t="s">
        <v>8</v>
      </c>
      <c r="B836" s="110" t="s">
        <v>0</v>
      </c>
      <c r="C836" s="110" t="s">
        <v>5</v>
      </c>
      <c r="D836" s="111" t="s">
        <v>6</v>
      </c>
      <c r="E836" s="111" t="s">
        <v>7</v>
      </c>
      <c r="F836" s="111" t="s">
        <v>9</v>
      </c>
      <c r="G836" s="111" t="s">
        <v>10</v>
      </c>
      <c r="H836" s="111" t="s">
        <v>40</v>
      </c>
      <c r="I836" s="111" t="s">
        <v>11</v>
      </c>
      <c r="J836" s="111" t="s">
        <v>12</v>
      </c>
      <c r="K836" s="109" t="s">
        <v>13</v>
      </c>
      <c r="L836" s="112" t="s">
        <v>14</v>
      </c>
      <c r="M836" s="109" t="s">
        <v>15</v>
      </c>
      <c r="N836" s="109" t="s">
        <v>4</v>
      </c>
      <c r="O836" s="112" t="s">
        <v>14</v>
      </c>
      <c r="P836" s="109" t="s">
        <v>15</v>
      </c>
      <c r="Q836" s="109" t="s">
        <v>4</v>
      </c>
      <c r="R836" s="227"/>
    </row>
    <row r="837" spans="1:18">
      <c r="A837" s="113">
        <v>1</v>
      </c>
      <c r="B837" s="114" t="s">
        <v>3925</v>
      </c>
      <c r="C837" s="114" t="s">
        <v>3527</v>
      </c>
      <c r="D837" s="114" t="s">
        <v>3528</v>
      </c>
      <c r="E837" s="114" t="s">
        <v>36</v>
      </c>
      <c r="F837" s="115" t="s">
        <v>638</v>
      </c>
      <c r="G837" s="115" t="s">
        <v>639</v>
      </c>
      <c r="H837" s="114" t="s">
        <v>3529</v>
      </c>
      <c r="I837" s="114" t="s">
        <v>3530</v>
      </c>
      <c r="J837" s="114" t="s">
        <v>69</v>
      </c>
      <c r="K837" s="114" t="s">
        <v>3531</v>
      </c>
      <c r="L837" s="13">
        <v>1866</v>
      </c>
      <c r="M837" s="13">
        <v>5657</v>
      </c>
      <c r="N837" s="13">
        <f t="shared" ref="N837:N840" si="157">L837+M837</f>
        <v>7523</v>
      </c>
      <c r="O837" s="13">
        <v>1866</v>
      </c>
      <c r="P837" s="13">
        <v>5657</v>
      </c>
      <c r="Q837" s="13">
        <f t="shared" ref="Q837:Q840" si="158">O837+P837</f>
        <v>7523</v>
      </c>
      <c r="R837" s="116" t="s">
        <v>287</v>
      </c>
    </row>
    <row r="838" spans="1:18">
      <c r="A838" s="113">
        <v>2</v>
      </c>
      <c r="B838" s="114" t="s">
        <v>3925</v>
      </c>
      <c r="C838" s="114" t="s">
        <v>3532</v>
      </c>
      <c r="D838" s="114" t="s">
        <v>3528</v>
      </c>
      <c r="E838" s="114" t="s">
        <v>36</v>
      </c>
      <c r="F838" s="115" t="s">
        <v>638</v>
      </c>
      <c r="G838" s="114" t="s">
        <v>639</v>
      </c>
      <c r="H838" s="114" t="s">
        <v>3533</v>
      </c>
      <c r="I838" s="114" t="s">
        <v>3534</v>
      </c>
      <c r="J838" s="114" t="s">
        <v>69</v>
      </c>
      <c r="K838" s="114" t="s">
        <v>983</v>
      </c>
      <c r="L838" s="13">
        <v>20493</v>
      </c>
      <c r="M838" s="13">
        <v>50073</v>
      </c>
      <c r="N838" s="13">
        <f t="shared" si="157"/>
        <v>70566</v>
      </c>
      <c r="O838" s="13">
        <v>20493</v>
      </c>
      <c r="P838" s="13">
        <v>50073</v>
      </c>
      <c r="Q838" s="13">
        <f t="shared" si="158"/>
        <v>70566</v>
      </c>
      <c r="R838" s="116" t="s">
        <v>287</v>
      </c>
    </row>
    <row r="839" spans="1:18">
      <c r="A839" s="113">
        <v>3</v>
      </c>
      <c r="B839" s="114" t="s">
        <v>3925</v>
      </c>
      <c r="C839" s="114" t="s">
        <v>3535</v>
      </c>
      <c r="D839" s="114" t="s">
        <v>3528</v>
      </c>
      <c r="E839" s="114" t="s">
        <v>36</v>
      </c>
      <c r="F839" s="115" t="s">
        <v>638</v>
      </c>
      <c r="G839" s="114" t="s">
        <v>639</v>
      </c>
      <c r="H839" s="114" t="s">
        <v>3536</v>
      </c>
      <c r="I839" s="114" t="s">
        <v>3537</v>
      </c>
      <c r="J839" s="114" t="s">
        <v>69</v>
      </c>
      <c r="K839" s="114" t="s">
        <v>3531</v>
      </c>
      <c r="L839" s="13">
        <v>1938</v>
      </c>
      <c r="M839" s="13">
        <v>4055</v>
      </c>
      <c r="N839" s="13">
        <f t="shared" si="157"/>
        <v>5993</v>
      </c>
      <c r="O839" s="13">
        <v>1938</v>
      </c>
      <c r="P839" s="13">
        <v>4055</v>
      </c>
      <c r="Q839" s="13">
        <f t="shared" si="158"/>
        <v>5993</v>
      </c>
      <c r="R839" s="116" t="s">
        <v>287</v>
      </c>
    </row>
    <row r="840" spans="1:18">
      <c r="A840" s="113">
        <v>4</v>
      </c>
      <c r="B840" s="114" t="s">
        <v>3925</v>
      </c>
      <c r="C840" s="114" t="s">
        <v>3538</v>
      </c>
      <c r="D840" s="114" t="s">
        <v>3528</v>
      </c>
      <c r="E840" s="114" t="s">
        <v>36</v>
      </c>
      <c r="F840" s="115" t="s">
        <v>638</v>
      </c>
      <c r="G840" s="115" t="s">
        <v>639</v>
      </c>
      <c r="H840" s="114" t="s">
        <v>3539</v>
      </c>
      <c r="I840" s="114" t="s">
        <v>3540</v>
      </c>
      <c r="J840" s="114" t="s">
        <v>69</v>
      </c>
      <c r="K840" s="114" t="s">
        <v>36</v>
      </c>
      <c r="L840" s="13">
        <v>1431</v>
      </c>
      <c r="M840" s="13">
        <v>3927</v>
      </c>
      <c r="N840" s="13">
        <f t="shared" si="157"/>
        <v>5358</v>
      </c>
      <c r="O840" s="13">
        <v>1431</v>
      </c>
      <c r="P840" s="13">
        <v>3927</v>
      </c>
      <c r="Q840" s="13">
        <f t="shared" si="158"/>
        <v>5358</v>
      </c>
      <c r="R840" s="116" t="s">
        <v>287</v>
      </c>
    </row>
    <row r="841" spans="1:18">
      <c r="A841" s="242"/>
      <c r="B841" s="243"/>
      <c r="C841" s="243"/>
      <c r="D841" s="243"/>
      <c r="E841" s="243"/>
      <c r="F841" s="243"/>
      <c r="G841" s="243"/>
      <c r="H841" s="243"/>
      <c r="I841" s="243"/>
      <c r="J841" s="243"/>
      <c r="K841" s="244"/>
      <c r="L841" s="117">
        <f t="shared" ref="L841:Q841" si="159">SUM(L837:L840)</f>
        <v>25728</v>
      </c>
      <c r="M841" s="117">
        <f t="shared" si="159"/>
        <v>63712</v>
      </c>
      <c r="N841" s="117">
        <f t="shared" si="159"/>
        <v>89440</v>
      </c>
      <c r="O841" s="117">
        <f t="shared" si="159"/>
        <v>25728</v>
      </c>
      <c r="P841" s="117">
        <f t="shared" si="159"/>
        <v>63712</v>
      </c>
      <c r="Q841" s="117">
        <f t="shared" si="159"/>
        <v>89440</v>
      </c>
    </row>
    <row r="842" spans="1:18" s="107" customFormat="1" ht="36" customHeight="1">
      <c r="A842" s="206"/>
      <c r="B842" s="205"/>
      <c r="C842" s="205"/>
      <c r="D842" s="205"/>
      <c r="E842" s="205"/>
      <c r="F842" s="205"/>
      <c r="G842" s="205"/>
      <c r="H842" s="205"/>
      <c r="I842" s="205"/>
      <c r="J842" s="205"/>
      <c r="K842" s="205"/>
      <c r="L842" s="205"/>
      <c r="M842" s="120"/>
      <c r="N842" s="120"/>
      <c r="O842" s="120"/>
      <c r="P842" s="120"/>
      <c r="Q842" s="120"/>
    </row>
    <row r="843" spans="1:18" s="121" customFormat="1" ht="32.1" customHeight="1">
      <c r="A843" s="108" t="s">
        <v>1460</v>
      </c>
      <c r="B843" s="228" t="s">
        <v>2383</v>
      </c>
      <c r="C843" s="237"/>
      <c r="D843" s="237"/>
      <c r="E843" s="237"/>
      <c r="F843" s="237"/>
      <c r="G843" s="237"/>
      <c r="H843" s="237"/>
      <c r="I843" s="237"/>
      <c r="J843" s="237"/>
      <c r="K843" s="238"/>
      <c r="L843" s="255" t="s">
        <v>2384</v>
      </c>
      <c r="M843" s="255"/>
      <c r="N843" s="255"/>
      <c r="O843" s="255" t="s">
        <v>2385</v>
      </c>
      <c r="P843" s="255"/>
      <c r="Q843" s="255"/>
      <c r="R843" s="226" t="s">
        <v>31</v>
      </c>
    </row>
    <row r="844" spans="1:18" s="121" customFormat="1" ht="42" customHeight="1">
      <c r="A844" s="122" t="s">
        <v>8</v>
      </c>
      <c r="B844" s="123" t="s">
        <v>0</v>
      </c>
      <c r="C844" s="123" t="s">
        <v>5</v>
      </c>
      <c r="D844" s="124" t="s">
        <v>6</v>
      </c>
      <c r="E844" s="124" t="s">
        <v>7</v>
      </c>
      <c r="F844" s="124" t="s">
        <v>9</v>
      </c>
      <c r="G844" s="124" t="s">
        <v>10</v>
      </c>
      <c r="H844" s="124" t="s">
        <v>2386</v>
      </c>
      <c r="I844" s="124" t="s">
        <v>11</v>
      </c>
      <c r="J844" s="124" t="s">
        <v>12</v>
      </c>
      <c r="K844" s="122" t="s">
        <v>13</v>
      </c>
      <c r="L844" s="158" t="s">
        <v>14</v>
      </c>
      <c r="M844" s="158" t="s">
        <v>15</v>
      </c>
      <c r="N844" s="158" t="s">
        <v>16</v>
      </c>
      <c r="O844" s="158" t="s">
        <v>14</v>
      </c>
      <c r="P844" s="158" t="s">
        <v>15</v>
      </c>
      <c r="Q844" s="158" t="s">
        <v>4</v>
      </c>
      <c r="R844" s="227"/>
    </row>
    <row r="845" spans="1:18" s="153" customFormat="1" ht="14.1" customHeight="1">
      <c r="A845" s="113">
        <v>1</v>
      </c>
      <c r="B845" s="114" t="s">
        <v>2383</v>
      </c>
      <c r="C845" s="114" t="s">
        <v>2387</v>
      </c>
      <c r="D845" s="114" t="s">
        <v>350</v>
      </c>
      <c r="E845" s="114" t="s">
        <v>24</v>
      </c>
      <c r="F845" s="114" t="s">
        <v>2388</v>
      </c>
      <c r="G845" s="114" t="s">
        <v>2389</v>
      </c>
      <c r="H845" s="114" t="s">
        <v>2390</v>
      </c>
      <c r="I845" s="114" t="s">
        <v>2391</v>
      </c>
      <c r="J845" s="114" t="s">
        <v>134</v>
      </c>
      <c r="K845" s="114" t="s">
        <v>2392</v>
      </c>
      <c r="L845" s="13">
        <v>59537</v>
      </c>
      <c r="M845" s="13">
        <v>0</v>
      </c>
      <c r="N845" s="13">
        <f>L845+M845</f>
        <v>59537</v>
      </c>
      <c r="O845" s="13">
        <v>59537</v>
      </c>
      <c r="P845" s="13">
        <v>0</v>
      </c>
      <c r="Q845" s="13">
        <v>59537</v>
      </c>
      <c r="R845" s="116" t="s">
        <v>217</v>
      </c>
    </row>
    <row r="846" spans="1:18" s="153" customFormat="1" ht="12.75" customHeight="1">
      <c r="A846" s="234"/>
      <c r="B846" s="235"/>
      <c r="C846" s="235"/>
      <c r="D846" s="235"/>
      <c r="E846" s="235"/>
      <c r="F846" s="235"/>
      <c r="G846" s="235"/>
      <c r="H846" s="235"/>
      <c r="I846" s="235"/>
      <c r="J846" s="235"/>
      <c r="K846" s="236"/>
      <c r="L846" s="17">
        <f>SUM(L845)</f>
        <v>59537</v>
      </c>
      <c r="M846" s="17">
        <f t="shared" ref="M846:Q846" si="160">SUM(M845)</f>
        <v>0</v>
      </c>
      <c r="N846" s="17">
        <f t="shared" si="160"/>
        <v>59537</v>
      </c>
      <c r="O846" s="17">
        <f t="shared" si="160"/>
        <v>59537</v>
      </c>
      <c r="P846" s="17">
        <f t="shared" si="160"/>
        <v>0</v>
      </c>
      <c r="Q846" s="17">
        <f t="shared" si="160"/>
        <v>59537</v>
      </c>
      <c r="R846" s="104"/>
    </row>
    <row r="847" spans="1:18" s="107" customFormat="1" ht="36" customHeight="1">
      <c r="A847" s="206"/>
      <c r="B847" s="205"/>
      <c r="C847" s="205"/>
      <c r="D847" s="205"/>
      <c r="E847" s="205"/>
      <c r="F847" s="205"/>
      <c r="G847" s="205"/>
      <c r="H847" s="205"/>
      <c r="I847" s="205"/>
      <c r="J847" s="205"/>
      <c r="K847" s="205"/>
      <c r="L847" s="205"/>
      <c r="M847" s="120"/>
      <c r="N847" s="120"/>
      <c r="O847" s="120"/>
      <c r="P847" s="120"/>
      <c r="Q847" s="120"/>
    </row>
    <row r="848" spans="1:18" s="121" customFormat="1" ht="32.1" customHeight="1">
      <c r="A848" s="108" t="s">
        <v>2392</v>
      </c>
      <c r="B848" s="228" t="s">
        <v>2393</v>
      </c>
      <c r="C848" s="237"/>
      <c r="D848" s="237"/>
      <c r="E848" s="237"/>
      <c r="F848" s="237"/>
      <c r="G848" s="237"/>
      <c r="H848" s="237"/>
      <c r="I848" s="237"/>
      <c r="J848" s="237"/>
      <c r="K848" s="238"/>
      <c r="L848" s="255" t="s">
        <v>2384</v>
      </c>
      <c r="M848" s="255"/>
      <c r="N848" s="255"/>
      <c r="O848" s="255" t="s">
        <v>2385</v>
      </c>
      <c r="P848" s="255"/>
      <c r="Q848" s="255"/>
      <c r="R848" s="226" t="s">
        <v>31</v>
      </c>
    </row>
    <row r="849" spans="1:18" s="121" customFormat="1" ht="42" customHeight="1">
      <c r="A849" s="122" t="s">
        <v>8</v>
      </c>
      <c r="B849" s="123" t="s">
        <v>0</v>
      </c>
      <c r="C849" s="123" t="s">
        <v>5</v>
      </c>
      <c r="D849" s="124" t="s">
        <v>6</v>
      </c>
      <c r="E849" s="124" t="s">
        <v>7</v>
      </c>
      <c r="F849" s="124" t="s">
        <v>9</v>
      </c>
      <c r="G849" s="124" t="s">
        <v>10</v>
      </c>
      <c r="H849" s="124" t="s">
        <v>2386</v>
      </c>
      <c r="I849" s="124" t="s">
        <v>11</v>
      </c>
      <c r="J849" s="124" t="s">
        <v>12</v>
      </c>
      <c r="K849" s="122" t="s">
        <v>13</v>
      </c>
      <c r="L849" s="158" t="s">
        <v>14</v>
      </c>
      <c r="M849" s="158" t="s">
        <v>15</v>
      </c>
      <c r="N849" s="158" t="s">
        <v>16</v>
      </c>
      <c r="O849" s="158" t="s">
        <v>14</v>
      </c>
      <c r="P849" s="158" t="s">
        <v>15</v>
      </c>
      <c r="Q849" s="158" t="s">
        <v>4</v>
      </c>
      <c r="R849" s="227"/>
    </row>
    <row r="850" spans="1:18" s="153" customFormat="1" ht="14.1" customHeight="1">
      <c r="A850" s="113">
        <v>1</v>
      </c>
      <c r="B850" s="114" t="s">
        <v>2393</v>
      </c>
      <c r="C850" s="114" t="s">
        <v>2036</v>
      </c>
      <c r="D850" s="114" t="s">
        <v>2394</v>
      </c>
      <c r="E850" s="114" t="s">
        <v>50</v>
      </c>
      <c r="F850" s="114" t="s">
        <v>1019</v>
      </c>
      <c r="G850" s="114" t="s">
        <v>1020</v>
      </c>
      <c r="H850" s="114" t="s">
        <v>2395</v>
      </c>
      <c r="I850" s="114" t="s">
        <v>2396</v>
      </c>
      <c r="J850" s="114" t="s">
        <v>94</v>
      </c>
      <c r="K850" s="114" t="s">
        <v>961</v>
      </c>
      <c r="L850" s="13">
        <v>28096</v>
      </c>
      <c r="M850" s="13">
        <v>0</v>
      </c>
      <c r="N850" s="13">
        <f>L850+M850</f>
        <v>28096</v>
      </c>
      <c r="O850" s="13">
        <v>28096</v>
      </c>
      <c r="P850" s="13">
        <v>0</v>
      </c>
      <c r="Q850" s="13">
        <f>O850+P850</f>
        <v>28096</v>
      </c>
      <c r="R850" s="116" t="s">
        <v>217</v>
      </c>
    </row>
    <row r="851" spans="1:18" s="153" customFormat="1" ht="12.75" customHeight="1">
      <c r="A851" s="234"/>
      <c r="B851" s="235"/>
      <c r="C851" s="235"/>
      <c r="D851" s="235"/>
      <c r="E851" s="235"/>
      <c r="F851" s="235"/>
      <c r="G851" s="235"/>
      <c r="H851" s="235"/>
      <c r="I851" s="235"/>
      <c r="J851" s="235"/>
      <c r="K851" s="236"/>
      <c r="L851" s="17">
        <f>SUM(L850)</f>
        <v>28096</v>
      </c>
      <c r="M851" s="17">
        <f t="shared" ref="M851:Q851" si="161">SUM(M850)</f>
        <v>0</v>
      </c>
      <c r="N851" s="17">
        <f t="shared" si="161"/>
        <v>28096</v>
      </c>
      <c r="O851" s="17">
        <f t="shared" si="161"/>
        <v>28096</v>
      </c>
      <c r="P851" s="17">
        <f t="shared" si="161"/>
        <v>0</v>
      </c>
      <c r="Q851" s="17">
        <f t="shared" si="161"/>
        <v>28096</v>
      </c>
    </row>
    <row r="852" spans="1:18" s="107" customFormat="1" ht="36" customHeight="1">
      <c r="A852" s="206"/>
      <c r="B852" s="205"/>
      <c r="C852" s="205"/>
      <c r="D852" s="205"/>
      <c r="E852" s="205"/>
      <c r="F852" s="205"/>
      <c r="G852" s="205"/>
      <c r="H852" s="205"/>
      <c r="I852" s="205"/>
      <c r="J852" s="205"/>
      <c r="K852" s="205"/>
      <c r="L852" s="205"/>
      <c r="M852" s="120"/>
      <c r="N852" s="120"/>
      <c r="O852" s="120"/>
      <c r="P852" s="120"/>
      <c r="Q852" s="120"/>
    </row>
    <row r="853" spans="1:18" s="121" customFormat="1" ht="32.1" customHeight="1">
      <c r="A853" s="108" t="s">
        <v>994</v>
      </c>
      <c r="B853" s="228" t="s">
        <v>2397</v>
      </c>
      <c r="C853" s="237"/>
      <c r="D853" s="237"/>
      <c r="E853" s="237"/>
      <c r="F853" s="237"/>
      <c r="G853" s="237"/>
      <c r="H853" s="237"/>
      <c r="I853" s="237"/>
      <c r="J853" s="237"/>
      <c r="K853" s="238"/>
      <c r="L853" s="256" t="s">
        <v>2384</v>
      </c>
      <c r="M853" s="256"/>
      <c r="N853" s="256"/>
      <c r="O853" s="256" t="s">
        <v>2385</v>
      </c>
      <c r="P853" s="256"/>
      <c r="Q853" s="256"/>
      <c r="R853" s="226" t="s">
        <v>31</v>
      </c>
    </row>
    <row r="854" spans="1:18" s="121" customFormat="1" ht="42" customHeight="1">
      <c r="A854" s="122" t="s">
        <v>8</v>
      </c>
      <c r="B854" s="123" t="s">
        <v>0</v>
      </c>
      <c r="C854" s="123" t="s">
        <v>5</v>
      </c>
      <c r="D854" s="124" t="s">
        <v>6</v>
      </c>
      <c r="E854" s="124" t="s">
        <v>7</v>
      </c>
      <c r="F854" s="124" t="s">
        <v>9</v>
      </c>
      <c r="G854" s="124" t="s">
        <v>10</v>
      </c>
      <c r="H854" s="124" t="s">
        <v>2386</v>
      </c>
      <c r="I854" s="124" t="s">
        <v>11</v>
      </c>
      <c r="J854" s="124" t="s">
        <v>12</v>
      </c>
      <c r="K854" s="122" t="s">
        <v>13</v>
      </c>
      <c r="L854" s="159" t="s">
        <v>14</v>
      </c>
      <c r="M854" s="159" t="s">
        <v>15</v>
      </c>
      <c r="N854" s="159" t="s">
        <v>16</v>
      </c>
      <c r="O854" s="159" t="s">
        <v>14</v>
      </c>
      <c r="P854" s="159" t="s">
        <v>15</v>
      </c>
      <c r="Q854" s="159" t="s">
        <v>4</v>
      </c>
      <c r="R854" s="227"/>
    </row>
    <row r="855" spans="1:18" s="153" customFormat="1" ht="14.1" customHeight="1">
      <c r="A855" s="113">
        <v>1</v>
      </c>
      <c r="B855" s="114" t="s">
        <v>2397</v>
      </c>
      <c r="C855" s="114" t="s">
        <v>2398</v>
      </c>
      <c r="D855" s="114" t="s">
        <v>2399</v>
      </c>
      <c r="E855" s="114" t="s">
        <v>22</v>
      </c>
      <c r="F855" s="114" t="s">
        <v>2388</v>
      </c>
      <c r="G855" s="114" t="s">
        <v>2389</v>
      </c>
      <c r="H855" s="114" t="s">
        <v>2400</v>
      </c>
      <c r="I855" s="114" t="s">
        <v>2401</v>
      </c>
      <c r="J855" s="114" t="s">
        <v>94</v>
      </c>
      <c r="K855" s="114" t="s">
        <v>27</v>
      </c>
      <c r="L855" s="13">
        <v>24571</v>
      </c>
      <c r="M855" s="13">
        <v>0</v>
      </c>
      <c r="N855" s="13">
        <f>L855+M855</f>
        <v>24571</v>
      </c>
      <c r="O855" s="13">
        <v>24571</v>
      </c>
      <c r="P855" s="13">
        <v>0</v>
      </c>
      <c r="Q855" s="13">
        <f>O855+P855</f>
        <v>24571</v>
      </c>
      <c r="R855" s="116" t="s">
        <v>217</v>
      </c>
    </row>
    <row r="856" spans="1:18" s="153" customFormat="1" ht="12.75" customHeight="1">
      <c r="A856" s="234"/>
      <c r="B856" s="235"/>
      <c r="C856" s="235"/>
      <c r="D856" s="235"/>
      <c r="E856" s="235"/>
      <c r="F856" s="235"/>
      <c r="G856" s="235"/>
      <c r="H856" s="235"/>
      <c r="I856" s="235"/>
      <c r="J856" s="235"/>
      <c r="K856" s="236"/>
      <c r="L856" s="17">
        <f>SUM(L855)</f>
        <v>24571</v>
      </c>
      <c r="M856" s="17">
        <f t="shared" ref="M856:Q856" si="162">SUM(M855)</f>
        <v>0</v>
      </c>
      <c r="N856" s="17">
        <f t="shared" si="162"/>
        <v>24571</v>
      </c>
      <c r="O856" s="17">
        <f t="shared" si="162"/>
        <v>24571</v>
      </c>
      <c r="P856" s="17">
        <f t="shared" si="162"/>
        <v>0</v>
      </c>
      <c r="Q856" s="17">
        <f t="shared" si="162"/>
        <v>24571</v>
      </c>
    </row>
    <row r="857" spans="1:18" s="107" customFormat="1" ht="36" customHeight="1">
      <c r="A857" s="206"/>
      <c r="B857" s="205"/>
      <c r="C857" s="205"/>
      <c r="D857" s="205"/>
      <c r="E857" s="205"/>
      <c r="F857" s="205"/>
      <c r="G857" s="205"/>
      <c r="H857" s="205"/>
      <c r="I857" s="205"/>
      <c r="J857" s="205"/>
      <c r="K857" s="205"/>
      <c r="L857" s="205"/>
      <c r="M857" s="120"/>
      <c r="N857" s="120"/>
      <c r="O857" s="120"/>
      <c r="P857" s="120"/>
      <c r="Q857" s="120"/>
    </row>
    <row r="858" spans="1:18" s="121" customFormat="1" ht="32.1" customHeight="1">
      <c r="A858" s="108" t="s">
        <v>2118</v>
      </c>
      <c r="B858" s="228" t="s">
        <v>2402</v>
      </c>
      <c r="C858" s="237"/>
      <c r="D858" s="237"/>
      <c r="E858" s="237"/>
      <c r="F858" s="237"/>
      <c r="G858" s="237"/>
      <c r="H858" s="237"/>
      <c r="I858" s="237"/>
      <c r="J858" s="237"/>
      <c r="K858" s="238"/>
      <c r="L858" s="255" t="s">
        <v>2384</v>
      </c>
      <c r="M858" s="255"/>
      <c r="N858" s="255"/>
      <c r="O858" s="255" t="s">
        <v>2385</v>
      </c>
      <c r="P858" s="255"/>
      <c r="Q858" s="255"/>
      <c r="R858" s="226" t="s">
        <v>31</v>
      </c>
    </row>
    <row r="859" spans="1:18" s="121" customFormat="1" ht="42" customHeight="1">
      <c r="A859" s="122" t="s">
        <v>8</v>
      </c>
      <c r="B859" s="123" t="s">
        <v>0</v>
      </c>
      <c r="C859" s="123" t="s">
        <v>5</v>
      </c>
      <c r="D859" s="124" t="s">
        <v>6</v>
      </c>
      <c r="E859" s="124" t="s">
        <v>7</v>
      </c>
      <c r="F859" s="124" t="s">
        <v>9</v>
      </c>
      <c r="G859" s="124" t="s">
        <v>10</v>
      </c>
      <c r="H859" s="124" t="s">
        <v>2386</v>
      </c>
      <c r="I859" s="124" t="s">
        <v>11</v>
      </c>
      <c r="J859" s="124" t="s">
        <v>12</v>
      </c>
      <c r="K859" s="122" t="s">
        <v>13</v>
      </c>
      <c r="L859" s="158" t="s">
        <v>14</v>
      </c>
      <c r="M859" s="158" t="s">
        <v>15</v>
      </c>
      <c r="N859" s="158" t="s">
        <v>16</v>
      </c>
      <c r="O859" s="158" t="s">
        <v>14</v>
      </c>
      <c r="P859" s="158" t="s">
        <v>15</v>
      </c>
      <c r="Q859" s="158" t="s">
        <v>4</v>
      </c>
      <c r="R859" s="227"/>
    </row>
    <row r="860" spans="1:18" s="153" customFormat="1" ht="14.1" customHeight="1">
      <c r="A860" s="113">
        <v>1</v>
      </c>
      <c r="B860" s="111" t="s">
        <v>2402</v>
      </c>
      <c r="C860" s="114" t="s">
        <v>2036</v>
      </c>
      <c r="D860" s="114" t="s">
        <v>2403</v>
      </c>
      <c r="E860" s="114" t="s">
        <v>36</v>
      </c>
      <c r="F860" s="114" t="s">
        <v>1019</v>
      </c>
      <c r="G860" s="114" t="s">
        <v>1020</v>
      </c>
      <c r="H860" s="114" t="s">
        <v>2404</v>
      </c>
      <c r="I860" s="114" t="s">
        <v>2405</v>
      </c>
      <c r="J860" s="114" t="s">
        <v>938</v>
      </c>
      <c r="K860" s="114" t="s">
        <v>839</v>
      </c>
      <c r="L860" s="13">
        <v>35468</v>
      </c>
      <c r="M860" s="13">
        <v>43350</v>
      </c>
      <c r="N860" s="13">
        <f t="shared" ref="N860:N861" si="163">L860+M860</f>
        <v>78818</v>
      </c>
      <c r="O860" s="13">
        <v>35468</v>
      </c>
      <c r="P860" s="13">
        <v>43350</v>
      </c>
      <c r="Q860" s="13">
        <f t="shared" ref="Q860:Q861" si="164">O860+P860</f>
        <v>78818</v>
      </c>
      <c r="R860" s="116" t="s">
        <v>217</v>
      </c>
    </row>
    <row r="861" spans="1:18" s="153" customFormat="1" ht="14.1" customHeight="1">
      <c r="A861" s="113">
        <v>2</v>
      </c>
      <c r="B861" s="111" t="s">
        <v>2402</v>
      </c>
      <c r="C861" s="114" t="s">
        <v>2036</v>
      </c>
      <c r="D861" s="114" t="s">
        <v>2403</v>
      </c>
      <c r="E861" s="114" t="s">
        <v>36</v>
      </c>
      <c r="F861" s="114" t="s">
        <v>1019</v>
      </c>
      <c r="G861" s="114" t="s">
        <v>1020</v>
      </c>
      <c r="H861" s="160" t="s">
        <v>2406</v>
      </c>
      <c r="I861" s="160" t="s">
        <v>2407</v>
      </c>
      <c r="J861" s="114" t="s">
        <v>94</v>
      </c>
      <c r="K861" s="114" t="s">
        <v>74</v>
      </c>
      <c r="L861" s="13">
        <v>25361</v>
      </c>
      <c r="M861" s="13">
        <v>0</v>
      </c>
      <c r="N861" s="13">
        <f t="shared" si="163"/>
        <v>25361</v>
      </c>
      <c r="O861" s="13">
        <v>25361</v>
      </c>
      <c r="P861" s="13">
        <v>0</v>
      </c>
      <c r="Q861" s="13">
        <f t="shared" si="164"/>
        <v>25361</v>
      </c>
      <c r="R861" s="161"/>
    </row>
    <row r="862" spans="1:18" s="153" customFormat="1" ht="12.75" customHeight="1">
      <c r="A862" s="234"/>
      <c r="B862" s="235"/>
      <c r="C862" s="235"/>
      <c r="D862" s="235"/>
      <c r="E862" s="235"/>
      <c r="F862" s="235"/>
      <c r="G862" s="235"/>
      <c r="H862" s="235"/>
      <c r="I862" s="235"/>
      <c r="J862" s="235"/>
      <c r="K862" s="236"/>
      <c r="L862" s="17">
        <f>SUM(L860:L861)</f>
        <v>60829</v>
      </c>
      <c r="M862" s="17">
        <f t="shared" ref="M862:Q862" si="165">SUM(M860:M861)</f>
        <v>43350</v>
      </c>
      <c r="N862" s="17">
        <f t="shared" si="165"/>
        <v>104179</v>
      </c>
      <c r="O862" s="17">
        <f t="shared" si="165"/>
        <v>60829</v>
      </c>
      <c r="P862" s="17">
        <f t="shared" si="165"/>
        <v>43350</v>
      </c>
      <c r="Q862" s="17">
        <f t="shared" si="165"/>
        <v>104179</v>
      </c>
    </row>
    <row r="863" spans="1:18" s="107" customFormat="1" ht="36" customHeight="1">
      <c r="A863" s="206"/>
      <c r="B863" s="205"/>
      <c r="C863" s="205"/>
      <c r="D863" s="205"/>
      <c r="E863" s="205"/>
      <c r="F863" s="205"/>
      <c r="G863" s="205"/>
      <c r="H863" s="205"/>
      <c r="I863" s="205"/>
      <c r="J863" s="205"/>
      <c r="K863" s="205"/>
      <c r="L863" s="205"/>
      <c r="M863" s="120"/>
      <c r="N863" s="120"/>
      <c r="O863" s="120"/>
      <c r="P863" s="120"/>
      <c r="Q863" s="120"/>
    </row>
    <row r="864" spans="1:18" s="121" customFormat="1" ht="32.1" customHeight="1">
      <c r="A864" s="108" t="s">
        <v>3541</v>
      </c>
      <c r="B864" s="228" t="s">
        <v>2408</v>
      </c>
      <c r="C864" s="237"/>
      <c r="D864" s="237"/>
      <c r="E864" s="237"/>
      <c r="F864" s="237"/>
      <c r="G864" s="237"/>
      <c r="H864" s="237"/>
      <c r="I864" s="237"/>
      <c r="J864" s="237"/>
      <c r="K864" s="238"/>
      <c r="L864" s="255" t="s">
        <v>2384</v>
      </c>
      <c r="M864" s="255"/>
      <c r="N864" s="255"/>
      <c r="O864" s="255" t="s">
        <v>2385</v>
      </c>
      <c r="P864" s="255"/>
      <c r="Q864" s="255"/>
      <c r="R864" s="226" t="s">
        <v>31</v>
      </c>
    </row>
    <row r="865" spans="1:18" s="121" customFormat="1" ht="42" customHeight="1">
      <c r="A865" s="122" t="s">
        <v>8</v>
      </c>
      <c r="B865" s="123" t="s">
        <v>0</v>
      </c>
      <c r="C865" s="123" t="s">
        <v>5</v>
      </c>
      <c r="D865" s="124" t="s">
        <v>6</v>
      </c>
      <c r="E865" s="124" t="s">
        <v>7</v>
      </c>
      <c r="F865" s="124" t="s">
        <v>9</v>
      </c>
      <c r="G865" s="124" t="s">
        <v>10</v>
      </c>
      <c r="H865" s="124" t="s">
        <v>2386</v>
      </c>
      <c r="I865" s="124" t="s">
        <v>11</v>
      </c>
      <c r="J865" s="124" t="s">
        <v>12</v>
      </c>
      <c r="K865" s="122" t="s">
        <v>13</v>
      </c>
      <c r="L865" s="158" t="s">
        <v>14</v>
      </c>
      <c r="M865" s="158" t="s">
        <v>15</v>
      </c>
      <c r="N865" s="158" t="s">
        <v>16</v>
      </c>
      <c r="O865" s="158" t="s">
        <v>14</v>
      </c>
      <c r="P865" s="158" t="s">
        <v>15</v>
      </c>
      <c r="Q865" s="158" t="s">
        <v>4</v>
      </c>
      <c r="R865" s="227"/>
    </row>
    <row r="866" spans="1:18" s="153" customFormat="1" ht="14.1" customHeight="1">
      <c r="A866" s="113">
        <v>1</v>
      </c>
      <c r="B866" s="111" t="s">
        <v>2408</v>
      </c>
      <c r="C866" s="114" t="s">
        <v>2387</v>
      </c>
      <c r="D866" s="114" t="s">
        <v>2409</v>
      </c>
      <c r="E866" s="114" t="s">
        <v>2410</v>
      </c>
      <c r="F866" s="114" t="s">
        <v>1019</v>
      </c>
      <c r="G866" s="114" t="s">
        <v>1020</v>
      </c>
      <c r="H866" s="114" t="s">
        <v>2411</v>
      </c>
      <c r="I866" s="114" t="s">
        <v>2412</v>
      </c>
      <c r="J866" s="114" t="s">
        <v>94</v>
      </c>
      <c r="K866" s="114" t="s">
        <v>1129</v>
      </c>
      <c r="L866" s="13">
        <v>30013</v>
      </c>
      <c r="M866" s="13">
        <v>0</v>
      </c>
      <c r="N866" s="13">
        <f t="shared" ref="N866" si="166">L866+M866</f>
        <v>30013</v>
      </c>
      <c r="O866" s="13">
        <v>30013</v>
      </c>
      <c r="P866" s="13">
        <v>0</v>
      </c>
      <c r="Q866" s="13">
        <f t="shared" ref="Q866" si="167">O866+P866</f>
        <v>30013</v>
      </c>
      <c r="R866" s="116" t="s">
        <v>217</v>
      </c>
    </row>
    <row r="867" spans="1:18" s="153" customFormat="1" ht="12.75" customHeight="1">
      <c r="A867" s="234"/>
      <c r="B867" s="235"/>
      <c r="C867" s="235"/>
      <c r="D867" s="235"/>
      <c r="E867" s="235"/>
      <c r="F867" s="235"/>
      <c r="G867" s="235"/>
      <c r="H867" s="235"/>
      <c r="I867" s="235"/>
      <c r="J867" s="235"/>
      <c r="K867" s="236"/>
      <c r="L867" s="17">
        <f>SUM(L866)</f>
        <v>30013</v>
      </c>
      <c r="M867" s="17">
        <f t="shared" ref="M867:Q867" si="168">SUM(M866)</f>
        <v>0</v>
      </c>
      <c r="N867" s="17">
        <f t="shared" si="168"/>
        <v>30013</v>
      </c>
      <c r="O867" s="17">
        <f t="shared" si="168"/>
        <v>30013</v>
      </c>
      <c r="P867" s="17">
        <f t="shared" si="168"/>
        <v>0</v>
      </c>
      <c r="Q867" s="17">
        <f t="shared" si="168"/>
        <v>30013</v>
      </c>
    </row>
    <row r="868" spans="1:18" s="107" customFormat="1" ht="36" customHeight="1">
      <c r="A868" s="206"/>
      <c r="B868" s="205"/>
      <c r="C868" s="205"/>
      <c r="D868" s="205"/>
      <c r="E868" s="205"/>
      <c r="F868" s="205"/>
      <c r="G868" s="205"/>
      <c r="H868" s="205"/>
      <c r="I868" s="205"/>
      <c r="J868" s="205"/>
      <c r="K868" s="205"/>
      <c r="L868" s="205"/>
      <c r="M868" s="120"/>
      <c r="N868" s="120"/>
      <c r="O868" s="120"/>
      <c r="P868" s="120"/>
      <c r="Q868" s="120"/>
    </row>
    <row r="869" spans="1:18" s="121" customFormat="1" ht="32.1" customHeight="1">
      <c r="A869" s="108" t="s">
        <v>3542</v>
      </c>
      <c r="B869" s="228" t="s">
        <v>2413</v>
      </c>
      <c r="C869" s="237"/>
      <c r="D869" s="237"/>
      <c r="E869" s="237"/>
      <c r="F869" s="237"/>
      <c r="G869" s="237"/>
      <c r="H869" s="237"/>
      <c r="I869" s="237"/>
      <c r="J869" s="237"/>
      <c r="K869" s="238"/>
      <c r="L869" s="255" t="s">
        <v>2384</v>
      </c>
      <c r="M869" s="255"/>
      <c r="N869" s="255"/>
      <c r="O869" s="255" t="s">
        <v>2385</v>
      </c>
      <c r="P869" s="255"/>
      <c r="Q869" s="255"/>
      <c r="R869" s="226" t="s">
        <v>31</v>
      </c>
    </row>
    <row r="870" spans="1:18" s="121" customFormat="1" ht="42" customHeight="1">
      <c r="A870" s="122" t="s">
        <v>8</v>
      </c>
      <c r="B870" s="123" t="s">
        <v>0</v>
      </c>
      <c r="C870" s="123" t="s">
        <v>5</v>
      </c>
      <c r="D870" s="124" t="s">
        <v>6</v>
      </c>
      <c r="E870" s="124" t="s">
        <v>7</v>
      </c>
      <c r="F870" s="124" t="s">
        <v>9</v>
      </c>
      <c r="G870" s="124" t="s">
        <v>10</v>
      </c>
      <c r="H870" s="124" t="s">
        <v>2386</v>
      </c>
      <c r="I870" s="124" t="s">
        <v>11</v>
      </c>
      <c r="J870" s="124" t="s">
        <v>12</v>
      </c>
      <c r="K870" s="122" t="s">
        <v>13</v>
      </c>
      <c r="L870" s="158" t="s">
        <v>14</v>
      </c>
      <c r="M870" s="158" t="s">
        <v>15</v>
      </c>
      <c r="N870" s="158" t="s">
        <v>16</v>
      </c>
      <c r="O870" s="158" t="s">
        <v>14</v>
      </c>
      <c r="P870" s="158" t="s">
        <v>15</v>
      </c>
      <c r="Q870" s="158" t="s">
        <v>4</v>
      </c>
      <c r="R870" s="227"/>
    </row>
    <row r="871" spans="1:18" s="153" customFormat="1" ht="14.1" customHeight="1">
      <c r="A871" s="113">
        <v>1</v>
      </c>
      <c r="B871" s="111" t="s">
        <v>2413</v>
      </c>
      <c r="C871" s="114" t="s">
        <v>2375</v>
      </c>
      <c r="D871" s="114" t="s">
        <v>2414</v>
      </c>
      <c r="E871" s="114" t="s">
        <v>51</v>
      </c>
      <c r="F871" s="114" t="s">
        <v>1019</v>
      </c>
      <c r="G871" s="114" t="s">
        <v>1020</v>
      </c>
      <c r="H871" s="114" t="s">
        <v>2415</v>
      </c>
      <c r="I871" s="114" t="s">
        <v>2416</v>
      </c>
      <c r="J871" s="114" t="s">
        <v>94</v>
      </c>
      <c r="K871" s="114" t="s">
        <v>74</v>
      </c>
      <c r="L871" s="13">
        <v>13341</v>
      </c>
      <c r="M871" s="13">
        <v>0</v>
      </c>
      <c r="N871" s="13">
        <f t="shared" ref="N871:N872" si="169">L871+M871</f>
        <v>13341</v>
      </c>
      <c r="O871" s="13">
        <v>13341</v>
      </c>
      <c r="P871" s="13">
        <v>0</v>
      </c>
      <c r="Q871" s="13">
        <f t="shared" ref="Q871:Q872" si="170">O871+P871</f>
        <v>13341</v>
      </c>
      <c r="R871" s="116" t="s">
        <v>217</v>
      </c>
    </row>
    <row r="872" spans="1:18" s="153" customFormat="1" ht="14.1" customHeight="1">
      <c r="A872" s="113">
        <v>2</v>
      </c>
      <c r="B872" s="111" t="s">
        <v>2413</v>
      </c>
      <c r="C872" s="114" t="s">
        <v>2375</v>
      </c>
      <c r="D872" s="114" t="s">
        <v>2414</v>
      </c>
      <c r="E872" s="114" t="s">
        <v>51</v>
      </c>
      <c r="F872" s="160" t="s">
        <v>2417</v>
      </c>
      <c r="G872" s="114" t="s">
        <v>1020</v>
      </c>
      <c r="H872" s="160" t="s">
        <v>2418</v>
      </c>
      <c r="I872" s="160" t="s">
        <v>2419</v>
      </c>
      <c r="J872" s="114" t="s">
        <v>94</v>
      </c>
      <c r="K872" s="114" t="s">
        <v>70</v>
      </c>
      <c r="L872" s="13">
        <v>26426</v>
      </c>
      <c r="M872" s="13">
        <v>0</v>
      </c>
      <c r="N872" s="13">
        <f t="shared" si="169"/>
        <v>26426</v>
      </c>
      <c r="O872" s="13">
        <v>26426</v>
      </c>
      <c r="P872" s="13">
        <v>0</v>
      </c>
      <c r="Q872" s="13">
        <f t="shared" si="170"/>
        <v>26426</v>
      </c>
      <c r="R872" s="116" t="s">
        <v>217</v>
      </c>
    </row>
    <row r="873" spans="1:18" s="153" customFormat="1" ht="12.75" customHeight="1">
      <c r="A873" s="234"/>
      <c r="B873" s="235"/>
      <c r="C873" s="235"/>
      <c r="D873" s="235"/>
      <c r="E873" s="235"/>
      <c r="F873" s="235"/>
      <c r="G873" s="235"/>
      <c r="H873" s="235"/>
      <c r="I873" s="235"/>
      <c r="J873" s="235"/>
      <c r="K873" s="236"/>
      <c r="L873" s="17">
        <f t="shared" ref="L873:M873" si="171">SUM(L871:L872)</f>
        <v>39767</v>
      </c>
      <c r="M873" s="17">
        <f t="shared" si="171"/>
        <v>0</v>
      </c>
      <c r="N873" s="17">
        <f>SUM(N871:N872)</f>
        <v>39767</v>
      </c>
      <c r="O873" s="17">
        <f t="shared" ref="O873:Q873" si="172">SUM(O871:O872)</f>
        <v>39767</v>
      </c>
      <c r="P873" s="17">
        <f t="shared" si="172"/>
        <v>0</v>
      </c>
      <c r="Q873" s="17">
        <f t="shared" si="172"/>
        <v>39767</v>
      </c>
    </row>
    <row r="874" spans="1:18" s="107" customFormat="1" ht="36" customHeight="1">
      <c r="A874" s="206"/>
      <c r="B874" s="205"/>
      <c r="C874" s="205"/>
      <c r="D874" s="205"/>
      <c r="E874" s="205"/>
      <c r="F874" s="205"/>
      <c r="G874" s="205"/>
      <c r="H874" s="205"/>
      <c r="I874" s="205"/>
      <c r="J874" s="205"/>
      <c r="K874" s="205"/>
      <c r="L874" s="205"/>
      <c r="M874" s="120"/>
      <c r="N874" s="120"/>
      <c r="O874" s="120"/>
      <c r="P874" s="120"/>
      <c r="Q874" s="120"/>
    </row>
    <row r="875" spans="1:18" s="121" customFormat="1" ht="32.1" customHeight="1">
      <c r="A875" s="108" t="s">
        <v>3543</v>
      </c>
      <c r="B875" s="228" t="s">
        <v>2420</v>
      </c>
      <c r="C875" s="237"/>
      <c r="D875" s="237"/>
      <c r="E875" s="237"/>
      <c r="F875" s="237"/>
      <c r="G875" s="237"/>
      <c r="H875" s="237"/>
      <c r="I875" s="237"/>
      <c r="J875" s="237"/>
      <c r="K875" s="238"/>
      <c r="L875" s="255" t="s">
        <v>2384</v>
      </c>
      <c r="M875" s="255"/>
      <c r="N875" s="255"/>
      <c r="O875" s="255" t="s">
        <v>2385</v>
      </c>
      <c r="P875" s="255"/>
      <c r="Q875" s="255"/>
      <c r="R875" s="226" t="s">
        <v>31</v>
      </c>
    </row>
    <row r="876" spans="1:18" s="121" customFormat="1" ht="42" customHeight="1">
      <c r="A876" s="122" t="s">
        <v>8</v>
      </c>
      <c r="B876" s="123" t="s">
        <v>0</v>
      </c>
      <c r="C876" s="123" t="s">
        <v>5</v>
      </c>
      <c r="D876" s="124" t="s">
        <v>6</v>
      </c>
      <c r="E876" s="124" t="s">
        <v>7</v>
      </c>
      <c r="F876" s="124" t="s">
        <v>9</v>
      </c>
      <c r="G876" s="124" t="s">
        <v>10</v>
      </c>
      <c r="H876" s="124" t="s">
        <v>2386</v>
      </c>
      <c r="I876" s="124" t="s">
        <v>11</v>
      </c>
      <c r="J876" s="124" t="s">
        <v>12</v>
      </c>
      <c r="K876" s="122" t="s">
        <v>13</v>
      </c>
      <c r="L876" s="158" t="s">
        <v>14</v>
      </c>
      <c r="M876" s="158" t="s">
        <v>15</v>
      </c>
      <c r="N876" s="158" t="s">
        <v>16</v>
      </c>
      <c r="O876" s="158" t="s">
        <v>14</v>
      </c>
      <c r="P876" s="158" t="s">
        <v>15</v>
      </c>
      <c r="Q876" s="158" t="s">
        <v>4</v>
      </c>
      <c r="R876" s="227"/>
    </row>
    <row r="877" spans="1:18" s="153" customFormat="1" ht="14.1" customHeight="1">
      <c r="A877" s="113">
        <v>1</v>
      </c>
      <c r="B877" s="111" t="s">
        <v>2420</v>
      </c>
      <c r="C877" s="114" t="s">
        <v>2375</v>
      </c>
      <c r="D877" s="114" t="s">
        <v>2421</v>
      </c>
      <c r="E877" s="114"/>
      <c r="F877" s="114" t="s">
        <v>2388</v>
      </c>
      <c r="G877" s="114" t="s">
        <v>2389</v>
      </c>
      <c r="H877" s="114" t="s">
        <v>2422</v>
      </c>
      <c r="I877" s="114" t="s">
        <v>2423</v>
      </c>
      <c r="J877" s="114" t="s">
        <v>94</v>
      </c>
      <c r="K877" s="114" t="s">
        <v>641</v>
      </c>
      <c r="L877" s="13">
        <v>15788</v>
      </c>
      <c r="M877" s="13">
        <v>0</v>
      </c>
      <c r="N877" s="13">
        <f t="shared" ref="N877" si="173">L877+M877</f>
        <v>15788</v>
      </c>
      <c r="O877" s="13">
        <v>15788</v>
      </c>
      <c r="P877" s="13">
        <v>0</v>
      </c>
      <c r="Q877" s="13">
        <f t="shared" ref="Q877" si="174">O877+P877</f>
        <v>15788</v>
      </c>
      <c r="R877" s="116" t="s">
        <v>217</v>
      </c>
    </row>
    <row r="878" spans="1:18" s="153" customFormat="1" ht="12.75" customHeight="1">
      <c r="A878" s="234"/>
      <c r="B878" s="235"/>
      <c r="C878" s="235"/>
      <c r="D878" s="235"/>
      <c r="E878" s="235"/>
      <c r="F878" s="235"/>
      <c r="G878" s="235"/>
      <c r="H878" s="235"/>
      <c r="I878" s="235"/>
      <c r="J878" s="235"/>
      <c r="K878" s="236"/>
      <c r="L878" s="17">
        <f>SUM(L877)</f>
        <v>15788</v>
      </c>
      <c r="M878" s="17">
        <f t="shared" ref="M878:Q878" si="175">SUM(M877)</f>
        <v>0</v>
      </c>
      <c r="N878" s="17">
        <f t="shared" si="175"/>
        <v>15788</v>
      </c>
      <c r="O878" s="17">
        <f t="shared" si="175"/>
        <v>15788</v>
      </c>
      <c r="P878" s="17">
        <f t="shared" si="175"/>
        <v>0</v>
      </c>
      <c r="Q878" s="17">
        <f t="shared" si="175"/>
        <v>15788</v>
      </c>
    </row>
    <row r="879" spans="1:18" s="107" customFormat="1" ht="36" customHeight="1">
      <c r="A879" s="206"/>
      <c r="B879" s="205"/>
      <c r="C879" s="205"/>
      <c r="D879" s="205"/>
      <c r="E879" s="205"/>
      <c r="F879" s="205"/>
      <c r="G879" s="205"/>
      <c r="H879" s="205"/>
      <c r="I879" s="205"/>
      <c r="J879" s="205"/>
      <c r="K879" s="205"/>
      <c r="L879" s="205"/>
      <c r="M879" s="120"/>
      <c r="N879" s="120"/>
      <c r="O879" s="120"/>
      <c r="P879" s="120"/>
      <c r="Q879" s="120"/>
    </row>
    <row r="880" spans="1:18" s="121" customFormat="1" ht="32.1" customHeight="1">
      <c r="A880" s="108" t="s">
        <v>3544</v>
      </c>
      <c r="B880" s="228" t="s">
        <v>2424</v>
      </c>
      <c r="C880" s="237"/>
      <c r="D880" s="237"/>
      <c r="E880" s="237"/>
      <c r="F880" s="237"/>
      <c r="G880" s="237"/>
      <c r="H880" s="237"/>
      <c r="I880" s="237"/>
      <c r="J880" s="237"/>
      <c r="K880" s="238"/>
      <c r="L880" s="255" t="s">
        <v>2384</v>
      </c>
      <c r="M880" s="255"/>
      <c r="N880" s="255"/>
      <c r="O880" s="255" t="s">
        <v>2385</v>
      </c>
      <c r="P880" s="255"/>
      <c r="Q880" s="255"/>
      <c r="R880" s="226" t="s">
        <v>31</v>
      </c>
    </row>
    <row r="881" spans="1:18" s="121" customFormat="1" ht="42" customHeight="1">
      <c r="A881" s="122" t="s">
        <v>8</v>
      </c>
      <c r="B881" s="123" t="s">
        <v>0</v>
      </c>
      <c r="C881" s="123" t="s">
        <v>5</v>
      </c>
      <c r="D881" s="124" t="s">
        <v>6</v>
      </c>
      <c r="E881" s="124" t="s">
        <v>7</v>
      </c>
      <c r="F881" s="124" t="s">
        <v>9</v>
      </c>
      <c r="G881" s="124" t="s">
        <v>10</v>
      </c>
      <c r="H881" s="124" t="s">
        <v>2386</v>
      </c>
      <c r="I881" s="124" t="s">
        <v>11</v>
      </c>
      <c r="J881" s="124" t="s">
        <v>12</v>
      </c>
      <c r="K881" s="122" t="s">
        <v>13</v>
      </c>
      <c r="L881" s="158" t="s">
        <v>14</v>
      </c>
      <c r="M881" s="158" t="s">
        <v>15</v>
      </c>
      <c r="N881" s="158" t="s">
        <v>16</v>
      </c>
      <c r="O881" s="158" t="s">
        <v>14</v>
      </c>
      <c r="P881" s="158" t="s">
        <v>15</v>
      </c>
      <c r="Q881" s="158" t="s">
        <v>4</v>
      </c>
      <c r="R881" s="227"/>
    </row>
    <row r="882" spans="1:18" s="153" customFormat="1" ht="14.1" customHeight="1">
      <c r="A882" s="113">
        <v>1</v>
      </c>
      <c r="B882" s="111" t="s">
        <v>2424</v>
      </c>
      <c r="C882" s="114" t="s">
        <v>2387</v>
      </c>
      <c r="D882" s="114" t="s">
        <v>2425</v>
      </c>
      <c r="E882" s="114" t="s">
        <v>1634</v>
      </c>
      <c r="F882" s="114" t="s">
        <v>2426</v>
      </c>
      <c r="G882" s="114" t="s">
        <v>2427</v>
      </c>
      <c r="H882" s="114" t="s">
        <v>2428</v>
      </c>
      <c r="I882" s="114" t="s">
        <v>2429</v>
      </c>
      <c r="J882" s="114" t="s">
        <v>94</v>
      </c>
      <c r="K882" s="114" t="s">
        <v>27</v>
      </c>
      <c r="L882" s="13">
        <v>31427</v>
      </c>
      <c r="M882" s="13">
        <v>0</v>
      </c>
      <c r="N882" s="13">
        <f t="shared" ref="N882" si="176">L882+M882</f>
        <v>31427</v>
      </c>
      <c r="O882" s="13">
        <v>31427</v>
      </c>
      <c r="P882" s="13">
        <v>0</v>
      </c>
      <c r="Q882" s="13">
        <f t="shared" ref="Q882" si="177">O882+P882</f>
        <v>31427</v>
      </c>
      <c r="R882" s="116" t="s">
        <v>217</v>
      </c>
    </row>
    <row r="883" spans="1:18" s="153" customFormat="1" ht="12.75" customHeight="1">
      <c r="A883" s="234"/>
      <c r="B883" s="235"/>
      <c r="C883" s="235"/>
      <c r="D883" s="235"/>
      <c r="E883" s="235"/>
      <c r="F883" s="235"/>
      <c r="G883" s="235"/>
      <c r="H883" s="235"/>
      <c r="I883" s="235"/>
      <c r="J883" s="235"/>
      <c r="K883" s="236"/>
      <c r="L883" s="17">
        <f>SUM(L882)</f>
        <v>31427</v>
      </c>
      <c r="M883" s="17">
        <f t="shared" ref="M883:Q883" si="178">SUM(M882)</f>
        <v>0</v>
      </c>
      <c r="N883" s="17">
        <f t="shared" si="178"/>
        <v>31427</v>
      </c>
      <c r="O883" s="17">
        <f t="shared" si="178"/>
        <v>31427</v>
      </c>
      <c r="P883" s="17">
        <f t="shared" si="178"/>
        <v>0</v>
      </c>
      <c r="Q883" s="17">
        <f t="shared" si="178"/>
        <v>31427</v>
      </c>
    </row>
    <row r="884" spans="1:18" s="107" customFormat="1" ht="36" customHeight="1">
      <c r="A884" s="206"/>
      <c r="B884" s="205"/>
      <c r="C884" s="205"/>
      <c r="D884" s="205"/>
      <c r="E884" s="205"/>
      <c r="F884" s="205"/>
      <c r="G884" s="205"/>
      <c r="H884" s="205"/>
      <c r="I884" s="205"/>
      <c r="J884" s="205"/>
      <c r="K884" s="205"/>
      <c r="L884" s="205"/>
      <c r="M884" s="120"/>
      <c r="N884" s="120"/>
      <c r="O884" s="120"/>
      <c r="P884" s="120"/>
      <c r="Q884" s="120"/>
    </row>
    <row r="885" spans="1:18" s="121" customFormat="1" ht="32.1" customHeight="1">
      <c r="A885" s="108" t="s">
        <v>1518</v>
      </c>
      <c r="B885" s="228" t="s">
        <v>2430</v>
      </c>
      <c r="C885" s="237"/>
      <c r="D885" s="237"/>
      <c r="E885" s="237"/>
      <c r="F885" s="237"/>
      <c r="G885" s="237"/>
      <c r="H885" s="237"/>
      <c r="I885" s="237"/>
      <c r="J885" s="237"/>
      <c r="K885" s="238"/>
      <c r="L885" s="255" t="s">
        <v>2384</v>
      </c>
      <c r="M885" s="255"/>
      <c r="N885" s="255"/>
      <c r="O885" s="255" t="s">
        <v>2385</v>
      </c>
      <c r="P885" s="255"/>
      <c r="Q885" s="255"/>
      <c r="R885" s="226" t="s">
        <v>31</v>
      </c>
    </row>
    <row r="886" spans="1:18" s="121" customFormat="1" ht="42" customHeight="1">
      <c r="A886" s="122" t="s">
        <v>8</v>
      </c>
      <c r="B886" s="123" t="s">
        <v>0</v>
      </c>
      <c r="C886" s="123" t="s">
        <v>5</v>
      </c>
      <c r="D886" s="124" t="s">
        <v>6</v>
      </c>
      <c r="E886" s="124" t="s">
        <v>7</v>
      </c>
      <c r="F886" s="124" t="s">
        <v>9</v>
      </c>
      <c r="G886" s="124" t="s">
        <v>10</v>
      </c>
      <c r="H886" s="124" t="s">
        <v>2386</v>
      </c>
      <c r="I886" s="124" t="s">
        <v>11</v>
      </c>
      <c r="J886" s="124" t="s">
        <v>12</v>
      </c>
      <c r="K886" s="122" t="s">
        <v>13</v>
      </c>
      <c r="L886" s="158" t="s">
        <v>14</v>
      </c>
      <c r="M886" s="158" t="s">
        <v>15</v>
      </c>
      <c r="N886" s="158" t="s">
        <v>16</v>
      </c>
      <c r="O886" s="158" t="s">
        <v>14</v>
      </c>
      <c r="P886" s="158" t="s">
        <v>15</v>
      </c>
      <c r="Q886" s="158" t="s">
        <v>4</v>
      </c>
      <c r="R886" s="227"/>
    </row>
    <row r="887" spans="1:18" s="153" customFormat="1" ht="14.1" customHeight="1">
      <c r="A887" s="113">
        <v>1</v>
      </c>
      <c r="B887" s="111" t="s">
        <v>2430</v>
      </c>
      <c r="C887" s="114" t="s">
        <v>2431</v>
      </c>
      <c r="D887" s="114" t="s">
        <v>2432</v>
      </c>
      <c r="E887" s="114" t="s">
        <v>22</v>
      </c>
      <c r="F887" s="114" t="s">
        <v>2433</v>
      </c>
      <c r="G887" s="114" t="s">
        <v>1020</v>
      </c>
      <c r="H887" s="114" t="s">
        <v>2434</v>
      </c>
      <c r="I887" s="114" t="s">
        <v>2435</v>
      </c>
      <c r="J887" s="114" t="s">
        <v>94</v>
      </c>
      <c r="K887" s="114" t="s">
        <v>1012</v>
      </c>
      <c r="L887" s="13">
        <v>24873</v>
      </c>
      <c r="M887" s="13">
        <v>0</v>
      </c>
      <c r="N887" s="13">
        <f>L887+M887</f>
        <v>24873</v>
      </c>
      <c r="O887" s="13">
        <v>24873</v>
      </c>
      <c r="P887" s="13">
        <v>0</v>
      </c>
      <c r="Q887" s="13">
        <f>O887+P887</f>
        <v>24873</v>
      </c>
      <c r="R887" s="116" t="s">
        <v>217</v>
      </c>
    </row>
    <row r="888" spans="1:18" s="153" customFormat="1" ht="12.75" customHeight="1">
      <c r="A888" s="234"/>
      <c r="B888" s="235"/>
      <c r="C888" s="235"/>
      <c r="D888" s="235"/>
      <c r="E888" s="235"/>
      <c r="F888" s="235"/>
      <c r="G888" s="235"/>
      <c r="H888" s="235"/>
      <c r="I888" s="235"/>
      <c r="J888" s="235"/>
      <c r="K888" s="236"/>
      <c r="L888" s="17">
        <f>SUM(L887)</f>
        <v>24873</v>
      </c>
      <c r="M888" s="17">
        <f t="shared" ref="M888:P888" si="179">SUM(M887)</f>
        <v>0</v>
      </c>
      <c r="N888" s="17">
        <f t="shared" si="179"/>
        <v>24873</v>
      </c>
      <c r="O888" s="17">
        <f t="shared" si="179"/>
        <v>24873</v>
      </c>
      <c r="P888" s="17">
        <f t="shared" si="179"/>
        <v>0</v>
      </c>
      <c r="Q888" s="17">
        <f>SUM(Q887)</f>
        <v>24873</v>
      </c>
    </row>
    <row r="889" spans="1:18" s="107" customFormat="1" ht="36" customHeight="1">
      <c r="A889" s="206"/>
      <c r="B889" s="205"/>
      <c r="C889" s="205"/>
      <c r="D889" s="205"/>
      <c r="E889" s="205"/>
      <c r="F889" s="205"/>
      <c r="G889" s="205"/>
      <c r="H889" s="205"/>
      <c r="I889" s="205"/>
      <c r="J889" s="205"/>
      <c r="K889" s="205"/>
      <c r="L889" s="205"/>
      <c r="M889" s="120"/>
      <c r="N889" s="120"/>
      <c r="O889" s="120"/>
      <c r="P889" s="120"/>
      <c r="Q889" s="120"/>
    </row>
    <row r="890" spans="1:18" s="121" customFormat="1" ht="32.1" customHeight="1">
      <c r="A890" s="108" t="s">
        <v>3545</v>
      </c>
      <c r="B890" s="228" t="s">
        <v>2436</v>
      </c>
      <c r="C890" s="237"/>
      <c r="D890" s="237"/>
      <c r="E890" s="237"/>
      <c r="F890" s="237"/>
      <c r="G890" s="237"/>
      <c r="H890" s="237"/>
      <c r="I890" s="237"/>
      <c r="J890" s="237"/>
      <c r="K890" s="238"/>
      <c r="L890" s="255" t="s">
        <v>2384</v>
      </c>
      <c r="M890" s="255"/>
      <c r="N890" s="255"/>
      <c r="O890" s="255" t="s">
        <v>2385</v>
      </c>
      <c r="P890" s="255"/>
      <c r="Q890" s="255"/>
      <c r="R890" s="226" t="s">
        <v>31</v>
      </c>
    </row>
    <row r="891" spans="1:18" s="121" customFormat="1" ht="42" customHeight="1">
      <c r="A891" s="122" t="s">
        <v>8</v>
      </c>
      <c r="B891" s="123" t="s">
        <v>0</v>
      </c>
      <c r="C891" s="123" t="s">
        <v>5</v>
      </c>
      <c r="D891" s="124" t="s">
        <v>6</v>
      </c>
      <c r="E891" s="124" t="s">
        <v>7</v>
      </c>
      <c r="F891" s="124" t="s">
        <v>9</v>
      </c>
      <c r="G891" s="124" t="s">
        <v>10</v>
      </c>
      <c r="H891" s="124" t="s">
        <v>2386</v>
      </c>
      <c r="I891" s="124" t="s">
        <v>11</v>
      </c>
      <c r="J891" s="124" t="s">
        <v>12</v>
      </c>
      <c r="K891" s="122" t="s">
        <v>13</v>
      </c>
      <c r="L891" s="158" t="s">
        <v>14</v>
      </c>
      <c r="M891" s="158" t="s">
        <v>15</v>
      </c>
      <c r="N891" s="158" t="s">
        <v>16</v>
      </c>
      <c r="O891" s="158" t="s">
        <v>14</v>
      </c>
      <c r="P891" s="158" t="s">
        <v>15</v>
      </c>
      <c r="Q891" s="158" t="s">
        <v>4</v>
      </c>
      <c r="R891" s="227"/>
    </row>
    <row r="892" spans="1:18" s="153" customFormat="1" ht="14.1" customHeight="1">
      <c r="A892" s="113">
        <v>1</v>
      </c>
      <c r="B892" s="111" t="s">
        <v>2436</v>
      </c>
      <c r="C892" s="114" t="s">
        <v>2036</v>
      </c>
      <c r="D892" s="114" t="s">
        <v>2437</v>
      </c>
      <c r="E892" s="114" t="s">
        <v>2438</v>
      </c>
      <c r="F892" s="114" t="s">
        <v>1019</v>
      </c>
      <c r="G892" s="114" t="s">
        <v>1020</v>
      </c>
      <c r="H892" s="114" t="s">
        <v>2439</v>
      </c>
      <c r="I892" s="114" t="s">
        <v>2440</v>
      </c>
      <c r="J892" s="114" t="s">
        <v>94</v>
      </c>
      <c r="K892" s="114" t="s">
        <v>197</v>
      </c>
      <c r="L892" s="13">
        <v>19075</v>
      </c>
      <c r="M892" s="13">
        <v>0</v>
      </c>
      <c r="N892" s="13">
        <f t="shared" ref="N892" si="180">L892+M892</f>
        <v>19075</v>
      </c>
      <c r="O892" s="13">
        <v>19075</v>
      </c>
      <c r="P892" s="13">
        <v>0</v>
      </c>
      <c r="Q892" s="13">
        <f t="shared" ref="Q892" si="181">O892+P892</f>
        <v>19075</v>
      </c>
      <c r="R892" s="116" t="s">
        <v>217</v>
      </c>
    </row>
    <row r="893" spans="1:18" s="153" customFormat="1" ht="12.75" customHeight="1">
      <c r="A893" s="234"/>
      <c r="B893" s="235"/>
      <c r="C893" s="235"/>
      <c r="D893" s="235"/>
      <c r="E893" s="235"/>
      <c r="F893" s="235"/>
      <c r="G893" s="235"/>
      <c r="H893" s="235"/>
      <c r="I893" s="235"/>
      <c r="J893" s="235"/>
      <c r="K893" s="236"/>
      <c r="L893" s="17">
        <f>SUM(L892)</f>
        <v>19075</v>
      </c>
      <c r="M893" s="17">
        <f t="shared" ref="M893:Q893" si="182">SUM(M892)</f>
        <v>0</v>
      </c>
      <c r="N893" s="17">
        <f t="shared" si="182"/>
        <v>19075</v>
      </c>
      <c r="O893" s="17">
        <f t="shared" si="182"/>
        <v>19075</v>
      </c>
      <c r="P893" s="17">
        <f t="shared" si="182"/>
        <v>0</v>
      </c>
      <c r="Q893" s="17">
        <f t="shared" si="182"/>
        <v>19075</v>
      </c>
    </row>
    <row r="894" spans="1:18" s="107" customFormat="1" ht="36" customHeight="1">
      <c r="A894" s="206"/>
      <c r="B894" s="205"/>
      <c r="C894" s="205"/>
      <c r="D894" s="205"/>
      <c r="E894" s="205"/>
      <c r="F894" s="205"/>
      <c r="G894" s="205"/>
      <c r="H894" s="205"/>
      <c r="I894" s="205"/>
      <c r="J894" s="205"/>
      <c r="K894" s="205"/>
      <c r="L894" s="205"/>
      <c r="M894" s="120"/>
      <c r="N894" s="120"/>
      <c r="O894" s="120"/>
      <c r="P894" s="120"/>
      <c r="Q894" s="120"/>
    </row>
    <row r="895" spans="1:18" s="121" customFormat="1" ht="32.1" customHeight="1">
      <c r="A895" s="108" t="s">
        <v>3546</v>
      </c>
      <c r="B895" s="228" t="s">
        <v>2441</v>
      </c>
      <c r="C895" s="237"/>
      <c r="D895" s="237"/>
      <c r="E895" s="237"/>
      <c r="F895" s="237"/>
      <c r="G895" s="237"/>
      <c r="H895" s="237"/>
      <c r="I895" s="237"/>
      <c r="J895" s="237"/>
      <c r="K895" s="238"/>
      <c r="L895" s="255" t="s">
        <v>2384</v>
      </c>
      <c r="M895" s="255"/>
      <c r="N895" s="255"/>
      <c r="O895" s="255" t="s">
        <v>2385</v>
      </c>
      <c r="P895" s="255"/>
      <c r="Q895" s="255"/>
      <c r="R895" s="226" t="s">
        <v>31</v>
      </c>
    </row>
    <row r="896" spans="1:18" s="121" customFormat="1" ht="42" customHeight="1">
      <c r="A896" s="122" t="s">
        <v>8</v>
      </c>
      <c r="B896" s="123" t="s">
        <v>0</v>
      </c>
      <c r="C896" s="123" t="s">
        <v>5</v>
      </c>
      <c r="D896" s="124" t="s">
        <v>6</v>
      </c>
      <c r="E896" s="124" t="s">
        <v>7</v>
      </c>
      <c r="F896" s="124" t="s">
        <v>9</v>
      </c>
      <c r="G896" s="124" t="s">
        <v>10</v>
      </c>
      <c r="H896" s="124" t="s">
        <v>2386</v>
      </c>
      <c r="I896" s="124" t="s">
        <v>11</v>
      </c>
      <c r="J896" s="124" t="s">
        <v>12</v>
      </c>
      <c r="K896" s="122" t="s">
        <v>13</v>
      </c>
      <c r="L896" s="158" t="s">
        <v>14</v>
      </c>
      <c r="M896" s="158" t="s">
        <v>15</v>
      </c>
      <c r="N896" s="158" t="s">
        <v>16</v>
      </c>
      <c r="O896" s="158" t="s">
        <v>14</v>
      </c>
      <c r="P896" s="158" t="s">
        <v>15</v>
      </c>
      <c r="Q896" s="158" t="s">
        <v>4</v>
      </c>
      <c r="R896" s="227"/>
    </row>
    <row r="897" spans="1:18" s="153" customFormat="1" ht="14.1" customHeight="1">
      <c r="A897" s="113">
        <v>1</v>
      </c>
      <c r="B897" s="111" t="s">
        <v>2441</v>
      </c>
      <c r="C897" s="114" t="s">
        <v>2441</v>
      </c>
      <c r="D897" s="114" t="s">
        <v>2442</v>
      </c>
      <c r="E897" s="114" t="s">
        <v>2443</v>
      </c>
      <c r="F897" s="114" t="s">
        <v>1019</v>
      </c>
      <c r="G897" s="114" t="s">
        <v>1020</v>
      </c>
      <c r="H897" s="114" t="s">
        <v>2444</v>
      </c>
      <c r="I897" s="114" t="s">
        <v>2445</v>
      </c>
      <c r="J897" s="114" t="s">
        <v>94</v>
      </c>
      <c r="K897" s="114" t="s">
        <v>756</v>
      </c>
      <c r="L897" s="13">
        <v>146600</v>
      </c>
      <c r="M897" s="13">
        <v>0</v>
      </c>
      <c r="N897" s="13">
        <f t="shared" ref="N897" si="183">L897+M897</f>
        <v>146600</v>
      </c>
      <c r="O897" s="13">
        <v>146600</v>
      </c>
      <c r="P897" s="13">
        <v>0</v>
      </c>
      <c r="Q897" s="13">
        <f t="shared" ref="Q897" si="184">O897+P897</f>
        <v>146600</v>
      </c>
      <c r="R897" s="116" t="s">
        <v>217</v>
      </c>
    </row>
    <row r="898" spans="1:18" s="153" customFormat="1" ht="12.75" customHeight="1">
      <c r="A898" s="234"/>
      <c r="B898" s="235"/>
      <c r="C898" s="235"/>
      <c r="D898" s="235"/>
      <c r="E898" s="235"/>
      <c r="F898" s="235"/>
      <c r="G898" s="235"/>
      <c r="H898" s="235"/>
      <c r="I898" s="235"/>
      <c r="J898" s="235"/>
      <c r="K898" s="236"/>
      <c r="L898" s="17">
        <f>SUM(L897)</f>
        <v>146600</v>
      </c>
      <c r="M898" s="17">
        <f t="shared" ref="M898:Q898" si="185">SUM(M897)</f>
        <v>0</v>
      </c>
      <c r="N898" s="17">
        <f t="shared" si="185"/>
        <v>146600</v>
      </c>
      <c r="O898" s="17">
        <f t="shared" si="185"/>
        <v>146600</v>
      </c>
      <c r="P898" s="17">
        <f t="shared" si="185"/>
        <v>0</v>
      </c>
      <c r="Q898" s="17">
        <f t="shared" si="185"/>
        <v>146600</v>
      </c>
    </row>
    <row r="899" spans="1:18" s="107" customFormat="1" ht="36" customHeight="1">
      <c r="A899" s="206"/>
      <c r="B899" s="205"/>
      <c r="C899" s="205"/>
      <c r="D899" s="205"/>
      <c r="E899" s="205"/>
      <c r="F899" s="205"/>
      <c r="G899" s="205"/>
      <c r="H899" s="205"/>
      <c r="I899" s="205"/>
      <c r="J899" s="205"/>
      <c r="K899" s="205"/>
      <c r="L899" s="205"/>
      <c r="M899" s="120"/>
      <c r="N899" s="120"/>
      <c r="O899" s="120"/>
      <c r="P899" s="120"/>
      <c r="Q899" s="120"/>
    </row>
    <row r="900" spans="1:18" s="121" customFormat="1" ht="32.1" customHeight="1">
      <c r="A900" s="108" t="s">
        <v>3547</v>
      </c>
      <c r="B900" s="228" t="s">
        <v>2446</v>
      </c>
      <c r="C900" s="237"/>
      <c r="D900" s="237"/>
      <c r="E900" s="237"/>
      <c r="F900" s="237"/>
      <c r="G900" s="237"/>
      <c r="H900" s="237"/>
      <c r="I900" s="237"/>
      <c r="J900" s="237"/>
      <c r="K900" s="238"/>
      <c r="L900" s="255" t="s">
        <v>2384</v>
      </c>
      <c r="M900" s="255"/>
      <c r="N900" s="255"/>
      <c r="O900" s="255" t="s">
        <v>2385</v>
      </c>
      <c r="P900" s="255"/>
      <c r="Q900" s="255"/>
      <c r="R900" s="226" t="s">
        <v>31</v>
      </c>
    </row>
    <row r="901" spans="1:18" s="121" customFormat="1" ht="42" customHeight="1">
      <c r="A901" s="122" t="s">
        <v>8</v>
      </c>
      <c r="B901" s="123" t="s">
        <v>0</v>
      </c>
      <c r="C901" s="123" t="s">
        <v>5</v>
      </c>
      <c r="D901" s="124" t="s">
        <v>6</v>
      </c>
      <c r="E901" s="124" t="s">
        <v>7</v>
      </c>
      <c r="F901" s="124" t="s">
        <v>9</v>
      </c>
      <c r="G901" s="124" t="s">
        <v>10</v>
      </c>
      <c r="H901" s="124" t="s">
        <v>2386</v>
      </c>
      <c r="I901" s="124" t="s">
        <v>11</v>
      </c>
      <c r="J901" s="124" t="s">
        <v>12</v>
      </c>
      <c r="K901" s="122" t="s">
        <v>13</v>
      </c>
      <c r="L901" s="158" t="s">
        <v>14</v>
      </c>
      <c r="M901" s="158" t="s">
        <v>15</v>
      </c>
      <c r="N901" s="158" t="s">
        <v>16</v>
      </c>
      <c r="O901" s="158" t="s">
        <v>14</v>
      </c>
      <c r="P901" s="158" t="s">
        <v>15</v>
      </c>
      <c r="Q901" s="158" t="s">
        <v>4</v>
      </c>
      <c r="R901" s="227"/>
    </row>
    <row r="902" spans="1:18" s="153" customFormat="1" ht="14.1" customHeight="1">
      <c r="A902" s="113">
        <v>1</v>
      </c>
      <c r="B902" s="111" t="s">
        <v>2446</v>
      </c>
      <c r="C902" s="114" t="s">
        <v>2036</v>
      </c>
      <c r="D902" s="114" t="s">
        <v>2447</v>
      </c>
      <c r="E902" s="114" t="s">
        <v>2448</v>
      </c>
      <c r="F902" s="114" t="s">
        <v>1019</v>
      </c>
      <c r="G902" s="114" t="s">
        <v>1020</v>
      </c>
      <c r="H902" s="114" t="s">
        <v>2449</v>
      </c>
      <c r="I902" s="114" t="s">
        <v>2450</v>
      </c>
      <c r="J902" s="114" t="s">
        <v>712</v>
      </c>
      <c r="K902" s="114" t="s">
        <v>197</v>
      </c>
      <c r="L902" s="13">
        <v>26188</v>
      </c>
      <c r="M902" s="13">
        <v>32010</v>
      </c>
      <c r="N902" s="13">
        <f t="shared" ref="N902:N903" si="186">L902+M902</f>
        <v>58198</v>
      </c>
      <c r="O902" s="13">
        <v>26188</v>
      </c>
      <c r="P902" s="13">
        <v>32010</v>
      </c>
      <c r="Q902" s="13">
        <f t="shared" ref="Q902:Q903" si="187">O902+P902</f>
        <v>58198</v>
      </c>
      <c r="R902" s="116" t="s">
        <v>217</v>
      </c>
    </row>
    <row r="903" spans="1:18" s="153" customFormat="1" ht="14.1" customHeight="1">
      <c r="A903" s="113">
        <v>2</v>
      </c>
      <c r="B903" s="111" t="s">
        <v>2446</v>
      </c>
      <c r="C903" s="114" t="s">
        <v>2036</v>
      </c>
      <c r="D903" s="114" t="s">
        <v>2447</v>
      </c>
      <c r="E903" s="114" t="s">
        <v>2448</v>
      </c>
      <c r="F903" s="114" t="s">
        <v>1019</v>
      </c>
      <c r="G903" s="114" t="s">
        <v>1020</v>
      </c>
      <c r="H903" s="160" t="s">
        <v>2451</v>
      </c>
      <c r="I903" s="160" t="s">
        <v>2452</v>
      </c>
      <c r="J903" s="114" t="s">
        <v>94</v>
      </c>
      <c r="K903" s="114" t="s">
        <v>74</v>
      </c>
      <c r="L903" s="13">
        <v>23890</v>
      </c>
      <c r="M903" s="13">
        <v>0</v>
      </c>
      <c r="N903" s="13">
        <f t="shared" si="186"/>
        <v>23890</v>
      </c>
      <c r="O903" s="13">
        <v>23890</v>
      </c>
      <c r="P903" s="13">
        <v>0</v>
      </c>
      <c r="Q903" s="13">
        <f t="shared" si="187"/>
        <v>23890</v>
      </c>
      <c r="R903" s="116" t="s">
        <v>217</v>
      </c>
    </row>
    <row r="904" spans="1:18" s="153" customFormat="1" ht="12.75" customHeight="1">
      <c r="A904" s="234"/>
      <c r="B904" s="235"/>
      <c r="C904" s="235"/>
      <c r="D904" s="235"/>
      <c r="E904" s="235"/>
      <c r="F904" s="235"/>
      <c r="G904" s="235"/>
      <c r="H904" s="235"/>
      <c r="I904" s="235"/>
      <c r="J904" s="235"/>
      <c r="K904" s="236"/>
      <c r="L904" s="17">
        <f t="shared" ref="L904:P904" si="188">SUM(L902:L903)</f>
        <v>50078</v>
      </c>
      <c r="M904" s="17">
        <f t="shared" si="188"/>
        <v>32010</v>
      </c>
      <c r="N904" s="17">
        <f t="shared" si="188"/>
        <v>82088</v>
      </c>
      <c r="O904" s="17">
        <f t="shared" si="188"/>
        <v>50078</v>
      </c>
      <c r="P904" s="17">
        <f t="shared" si="188"/>
        <v>32010</v>
      </c>
      <c r="Q904" s="17">
        <f>SUM(Q902:Q903)</f>
        <v>82088</v>
      </c>
    </row>
    <row r="905" spans="1:18" s="107" customFormat="1" ht="36" customHeight="1">
      <c r="A905" s="206"/>
      <c r="B905" s="205"/>
      <c r="C905" s="205"/>
      <c r="D905" s="205"/>
      <c r="E905" s="205"/>
      <c r="F905" s="205"/>
      <c r="G905" s="205"/>
      <c r="H905" s="205"/>
      <c r="I905" s="205"/>
      <c r="J905" s="205"/>
      <c r="K905" s="205"/>
      <c r="L905" s="205"/>
      <c r="M905" s="120"/>
      <c r="N905" s="120"/>
      <c r="O905" s="120"/>
      <c r="P905" s="120"/>
      <c r="Q905" s="120"/>
    </row>
    <row r="906" spans="1:18" s="121" customFormat="1" ht="32.1" customHeight="1">
      <c r="A906" s="108" t="s">
        <v>3548</v>
      </c>
      <c r="B906" s="228" t="s">
        <v>2453</v>
      </c>
      <c r="C906" s="237"/>
      <c r="D906" s="237"/>
      <c r="E906" s="237"/>
      <c r="F906" s="237"/>
      <c r="G906" s="237"/>
      <c r="H906" s="237"/>
      <c r="I906" s="237"/>
      <c r="J906" s="237"/>
      <c r="K906" s="238"/>
      <c r="L906" s="255" t="s">
        <v>2384</v>
      </c>
      <c r="M906" s="255"/>
      <c r="N906" s="255"/>
      <c r="O906" s="255" t="s">
        <v>2385</v>
      </c>
      <c r="P906" s="255"/>
      <c r="Q906" s="255"/>
      <c r="R906" s="226" t="s">
        <v>31</v>
      </c>
    </row>
    <row r="907" spans="1:18" s="121" customFormat="1" ht="42" customHeight="1">
      <c r="A907" s="122" t="s">
        <v>8</v>
      </c>
      <c r="B907" s="123" t="s">
        <v>0</v>
      </c>
      <c r="C907" s="123" t="s">
        <v>5</v>
      </c>
      <c r="D907" s="124" t="s">
        <v>6</v>
      </c>
      <c r="E907" s="124" t="s">
        <v>7</v>
      </c>
      <c r="F907" s="124" t="s">
        <v>9</v>
      </c>
      <c r="G907" s="124" t="s">
        <v>10</v>
      </c>
      <c r="H907" s="124" t="s">
        <v>2386</v>
      </c>
      <c r="I907" s="124" t="s">
        <v>11</v>
      </c>
      <c r="J907" s="124" t="s">
        <v>12</v>
      </c>
      <c r="K907" s="122" t="s">
        <v>13</v>
      </c>
      <c r="L907" s="158" t="s">
        <v>14</v>
      </c>
      <c r="M907" s="158" t="s">
        <v>15</v>
      </c>
      <c r="N907" s="158" t="s">
        <v>16</v>
      </c>
      <c r="O907" s="158" t="s">
        <v>14</v>
      </c>
      <c r="P907" s="158" t="s">
        <v>15</v>
      </c>
      <c r="Q907" s="158" t="s">
        <v>4</v>
      </c>
      <c r="R907" s="227"/>
    </row>
    <row r="908" spans="1:18" s="153" customFormat="1" ht="14.1" customHeight="1">
      <c r="A908" s="113">
        <v>1</v>
      </c>
      <c r="B908" s="111" t="s">
        <v>2453</v>
      </c>
      <c r="C908" s="114" t="s">
        <v>2387</v>
      </c>
      <c r="D908" s="114" t="s">
        <v>2414</v>
      </c>
      <c r="E908" s="114" t="s">
        <v>2454</v>
      </c>
      <c r="F908" s="114" t="s">
        <v>1019</v>
      </c>
      <c r="G908" s="114" t="s">
        <v>1020</v>
      </c>
      <c r="H908" s="114" t="s">
        <v>2455</v>
      </c>
      <c r="I908" s="114" t="s">
        <v>2456</v>
      </c>
      <c r="J908" s="114" t="s">
        <v>712</v>
      </c>
      <c r="K908" s="114" t="s">
        <v>732</v>
      </c>
      <c r="L908" s="13">
        <v>12245</v>
      </c>
      <c r="M908" s="13">
        <v>18350</v>
      </c>
      <c r="N908" s="13">
        <f>L908+M908</f>
        <v>30595</v>
      </c>
      <c r="O908" s="13">
        <v>12245</v>
      </c>
      <c r="P908" s="13">
        <v>18350</v>
      </c>
      <c r="Q908" s="13">
        <f>O908+P908</f>
        <v>30595</v>
      </c>
      <c r="R908" s="116" t="s">
        <v>217</v>
      </c>
    </row>
    <row r="909" spans="1:18" s="153" customFormat="1" ht="14.1" customHeight="1">
      <c r="A909" s="113">
        <v>2</v>
      </c>
      <c r="B909" s="111" t="s">
        <v>2453</v>
      </c>
      <c r="C909" s="114" t="s">
        <v>2387</v>
      </c>
      <c r="D909" s="114" t="s">
        <v>2414</v>
      </c>
      <c r="E909" s="114" t="s">
        <v>70</v>
      </c>
      <c r="F909" s="114" t="s">
        <v>1019</v>
      </c>
      <c r="G909" s="114" t="s">
        <v>1020</v>
      </c>
      <c r="H909" s="114" t="s">
        <v>2457</v>
      </c>
      <c r="I909" s="114" t="s">
        <v>2458</v>
      </c>
      <c r="J909" s="114" t="s">
        <v>134</v>
      </c>
      <c r="K909" s="114" t="s">
        <v>2459</v>
      </c>
      <c r="L909" s="13">
        <v>62756</v>
      </c>
      <c r="M909" s="13">
        <v>0</v>
      </c>
      <c r="N909" s="13">
        <f>L909+M909</f>
        <v>62756</v>
      </c>
      <c r="O909" s="13">
        <v>62756</v>
      </c>
      <c r="P909" s="13">
        <v>0</v>
      </c>
      <c r="Q909" s="13">
        <f>O909+P909</f>
        <v>62756</v>
      </c>
      <c r="R909" s="116" t="s">
        <v>217</v>
      </c>
    </row>
    <row r="910" spans="1:18" s="153" customFormat="1" ht="12.75" customHeight="1">
      <c r="A910" s="234"/>
      <c r="B910" s="235"/>
      <c r="C910" s="235"/>
      <c r="D910" s="235"/>
      <c r="E910" s="235"/>
      <c r="F910" s="235"/>
      <c r="G910" s="235"/>
      <c r="H910" s="235"/>
      <c r="I910" s="235"/>
      <c r="J910" s="235"/>
      <c r="K910" s="236"/>
      <c r="L910" s="17">
        <f>SUM(L908:L909)</f>
        <v>75001</v>
      </c>
      <c r="M910" s="17">
        <f t="shared" ref="M910:Q910" si="189">SUM(M908:M909)</f>
        <v>18350</v>
      </c>
      <c r="N910" s="17">
        <f t="shared" si="189"/>
        <v>93351</v>
      </c>
      <c r="O910" s="17">
        <f t="shared" si="189"/>
        <v>75001</v>
      </c>
      <c r="P910" s="17">
        <f t="shared" si="189"/>
        <v>18350</v>
      </c>
      <c r="Q910" s="17">
        <f t="shared" si="189"/>
        <v>93351</v>
      </c>
    </row>
    <row r="911" spans="1:18" s="107" customFormat="1" ht="36" customHeight="1">
      <c r="A911" s="206"/>
      <c r="B911" s="205"/>
      <c r="C911" s="205"/>
      <c r="D911" s="205"/>
      <c r="E911" s="205"/>
      <c r="F911" s="205"/>
      <c r="G911" s="205"/>
      <c r="H911" s="205"/>
      <c r="I911" s="205"/>
      <c r="J911" s="205"/>
      <c r="K911" s="205"/>
      <c r="L911" s="205"/>
      <c r="M911" s="120"/>
      <c r="N911" s="120"/>
      <c r="O911" s="120"/>
      <c r="P911" s="120"/>
      <c r="Q911" s="120"/>
    </row>
    <row r="912" spans="1:18" s="121" customFormat="1" ht="32.1" customHeight="1">
      <c r="A912" s="108" t="s">
        <v>340</v>
      </c>
      <c r="B912" s="228" t="s">
        <v>2460</v>
      </c>
      <c r="C912" s="229"/>
      <c r="D912" s="229"/>
      <c r="E912" s="229"/>
      <c r="F912" s="229"/>
      <c r="G912" s="229"/>
      <c r="H912" s="229"/>
      <c r="I912" s="229"/>
      <c r="J912" s="229"/>
      <c r="K912" s="230"/>
      <c r="L912" s="255" t="s">
        <v>2384</v>
      </c>
      <c r="M912" s="255"/>
      <c r="N912" s="255"/>
      <c r="O912" s="255" t="s">
        <v>2385</v>
      </c>
      <c r="P912" s="255"/>
      <c r="Q912" s="255"/>
      <c r="R912" s="226" t="s">
        <v>31</v>
      </c>
    </row>
    <row r="913" spans="1:18" s="121" customFormat="1" ht="42" customHeight="1">
      <c r="A913" s="122" t="s">
        <v>8</v>
      </c>
      <c r="B913" s="123" t="s">
        <v>0</v>
      </c>
      <c r="C913" s="123" t="s">
        <v>5</v>
      </c>
      <c r="D913" s="124" t="s">
        <v>6</v>
      </c>
      <c r="E913" s="124" t="s">
        <v>7</v>
      </c>
      <c r="F913" s="124" t="s">
        <v>9</v>
      </c>
      <c r="G913" s="124" t="s">
        <v>10</v>
      </c>
      <c r="H913" s="124" t="s">
        <v>2386</v>
      </c>
      <c r="I913" s="124" t="s">
        <v>11</v>
      </c>
      <c r="J913" s="124" t="s">
        <v>12</v>
      </c>
      <c r="K913" s="122" t="s">
        <v>13</v>
      </c>
      <c r="L913" s="158" t="s">
        <v>14</v>
      </c>
      <c r="M913" s="158" t="s">
        <v>15</v>
      </c>
      <c r="N913" s="158" t="s">
        <v>16</v>
      </c>
      <c r="O913" s="158" t="s">
        <v>14</v>
      </c>
      <c r="P913" s="158" t="s">
        <v>15</v>
      </c>
      <c r="Q913" s="158" t="s">
        <v>4</v>
      </c>
      <c r="R913" s="227"/>
    </row>
    <row r="914" spans="1:18" s="153" customFormat="1" ht="14.1" customHeight="1">
      <c r="A914" s="113">
        <v>1</v>
      </c>
      <c r="B914" s="162" t="s">
        <v>2460</v>
      </c>
      <c r="C914" s="114" t="s">
        <v>2036</v>
      </c>
      <c r="D914" s="160" t="s">
        <v>2461</v>
      </c>
      <c r="E914" s="114" t="s">
        <v>23</v>
      </c>
      <c r="F914" s="160" t="s">
        <v>1019</v>
      </c>
      <c r="G914" s="114" t="s">
        <v>1020</v>
      </c>
      <c r="H914" s="160" t="s">
        <v>2462</v>
      </c>
      <c r="I914" s="160" t="s">
        <v>2463</v>
      </c>
      <c r="J914" s="114" t="s">
        <v>94</v>
      </c>
      <c r="K914" s="114" t="s">
        <v>1129</v>
      </c>
      <c r="L914" s="13">
        <v>65000</v>
      </c>
      <c r="M914" s="13">
        <v>0</v>
      </c>
      <c r="N914" s="13">
        <f>L914+M914</f>
        <v>65000</v>
      </c>
      <c r="O914" s="13">
        <v>65000</v>
      </c>
      <c r="P914" s="13">
        <v>0</v>
      </c>
      <c r="Q914" s="13">
        <f>O914+P914</f>
        <v>65000</v>
      </c>
      <c r="R914" s="116" t="s">
        <v>217</v>
      </c>
    </row>
    <row r="915" spans="1:18" s="153" customFormat="1" ht="14.1" customHeight="1">
      <c r="A915" s="234"/>
      <c r="B915" s="235"/>
      <c r="C915" s="235"/>
      <c r="D915" s="235"/>
      <c r="E915" s="235"/>
      <c r="F915" s="235"/>
      <c r="G915" s="235"/>
      <c r="H915" s="235"/>
      <c r="I915" s="235"/>
      <c r="J915" s="235"/>
      <c r="K915" s="236"/>
      <c r="L915" s="17">
        <f>SUM(L914)</f>
        <v>65000</v>
      </c>
      <c r="M915" s="17">
        <f t="shared" ref="M915:Q915" si="190">SUM(M914)</f>
        <v>0</v>
      </c>
      <c r="N915" s="17">
        <f t="shared" si="190"/>
        <v>65000</v>
      </c>
      <c r="O915" s="17">
        <f t="shared" si="190"/>
        <v>65000</v>
      </c>
      <c r="P915" s="17">
        <f t="shared" si="190"/>
        <v>0</v>
      </c>
      <c r="Q915" s="17">
        <f t="shared" si="190"/>
        <v>65000</v>
      </c>
    </row>
    <row r="916" spans="1:18" s="107" customFormat="1" ht="36" customHeight="1">
      <c r="A916" s="206"/>
      <c r="B916" s="205"/>
      <c r="C916" s="205"/>
      <c r="D916" s="205"/>
      <c r="E916" s="205"/>
      <c r="F916" s="205"/>
      <c r="G916" s="205"/>
      <c r="H916" s="205"/>
      <c r="I916" s="205"/>
      <c r="J916" s="205"/>
      <c r="K916" s="205"/>
      <c r="L916" s="205"/>
      <c r="M916" s="120"/>
      <c r="N916" s="120"/>
      <c r="O916" s="120"/>
      <c r="P916" s="120"/>
      <c r="Q916" s="120"/>
    </row>
    <row r="917" spans="1:18" ht="32.1" customHeight="1">
      <c r="A917" s="108" t="s">
        <v>3549</v>
      </c>
      <c r="B917" s="228" t="s">
        <v>3077</v>
      </c>
      <c r="C917" s="229"/>
      <c r="D917" s="229"/>
      <c r="E917" s="229"/>
      <c r="F917" s="229"/>
      <c r="G917" s="229"/>
      <c r="H917" s="229"/>
      <c r="I917" s="229"/>
      <c r="J917" s="229"/>
      <c r="K917" s="230"/>
      <c r="L917" s="232" t="s">
        <v>42</v>
      </c>
      <c r="M917" s="232"/>
      <c r="N917" s="232"/>
      <c r="O917" s="232" t="s">
        <v>44</v>
      </c>
      <c r="P917" s="232"/>
      <c r="Q917" s="232"/>
      <c r="R917" s="226" t="s">
        <v>31</v>
      </c>
    </row>
    <row r="918" spans="1:18" ht="42" customHeight="1">
      <c r="A918" s="109" t="s">
        <v>8</v>
      </c>
      <c r="B918" s="110" t="s">
        <v>0</v>
      </c>
      <c r="C918" s="110" t="s">
        <v>5</v>
      </c>
      <c r="D918" s="111" t="s">
        <v>6</v>
      </c>
      <c r="E918" s="111" t="s">
        <v>7</v>
      </c>
      <c r="F918" s="111" t="s">
        <v>9</v>
      </c>
      <c r="G918" s="111" t="s">
        <v>10</v>
      </c>
      <c r="H918" s="111" t="s">
        <v>40</v>
      </c>
      <c r="I918" s="111" t="s">
        <v>11</v>
      </c>
      <c r="J918" s="111" t="s">
        <v>12</v>
      </c>
      <c r="K918" s="109" t="s">
        <v>13</v>
      </c>
      <c r="L918" s="112" t="s">
        <v>14</v>
      </c>
      <c r="M918" s="109" t="s">
        <v>15</v>
      </c>
      <c r="N918" s="109" t="s">
        <v>4</v>
      </c>
      <c r="O918" s="112" t="s">
        <v>14</v>
      </c>
      <c r="P918" s="109" t="s">
        <v>15</v>
      </c>
      <c r="Q918" s="109" t="s">
        <v>4</v>
      </c>
      <c r="R918" s="227"/>
    </row>
    <row r="919" spans="1:18">
      <c r="A919" s="113">
        <v>1</v>
      </c>
      <c r="B919" s="114" t="s">
        <v>3077</v>
      </c>
      <c r="C919" s="114" t="s">
        <v>95</v>
      </c>
      <c r="D919" s="114" t="s">
        <v>3078</v>
      </c>
      <c r="E919" s="114" t="s">
        <v>3079</v>
      </c>
      <c r="F919" s="115" t="s">
        <v>979</v>
      </c>
      <c r="G919" s="115" t="s">
        <v>980</v>
      </c>
      <c r="H919" s="114" t="s">
        <v>3080</v>
      </c>
      <c r="I919" s="114" t="s">
        <v>3081</v>
      </c>
      <c r="J919" s="114" t="s">
        <v>77</v>
      </c>
      <c r="K919" s="114" t="s">
        <v>288</v>
      </c>
      <c r="L919" s="13">
        <v>94000</v>
      </c>
      <c r="M919" s="13">
        <v>0</v>
      </c>
      <c r="N919" s="13">
        <f t="shared" ref="N919" si="191">L919+M919</f>
        <v>94000</v>
      </c>
      <c r="O919" s="13">
        <v>94000</v>
      </c>
      <c r="P919" s="13">
        <v>0</v>
      </c>
      <c r="Q919" s="13">
        <f t="shared" ref="Q919" si="192">O919+P919</f>
        <v>94000</v>
      </c>
      <c r="R919" s="116" t="s">
        <v>287</v>
      </c>
    </row>
    <row r="920" spans="1:18">
      <c r="A920" s="242"/>
      <c r="B920" s="243"/>
      <c r="C920" s="243"/>
      <c r="D920" s="243"/>
      <c r="E920" s="243"/>
      <c r="F920" s="243"/>
      <c r="G920" s="243"/>
      <c r="H920" s="243"/>
      <c r="I920" s="243"/>
      <c r="J920" s="243"/>
      <c r="K920" s="244"/>
      <c r="L920" s="117">
        <f t="shared" ref="L920:Q920" si="193">SUM(L919:L919)</f>
        <v>94000</v>
      </c>
      <c r="M920" s="117">
        <f t="shared" si="193"/>
        <v>0</v>
      </c>
      <c r="N920" s="117">
        <f t="shared" si="193"/>
        <v>94000</v>
      </c>
      <c r="O920" s="117">
        <f t="shared" si="193"/>
        <v>94000</v>
      </c>
      <c r="P920" s="117">
        <f t="shared" si="193"/>
        <v>0</v>
      </c>
      <c r="Q920" s="117">
        <f t="shared" si="193"/>
        <v>94000</v>
      </c>
      <c r="R920" s="153"/>
    </row>
    <row r="921" spans="1:18" s="107" customFormat="1" ht="36" customHeight="1">
      <c r="A921" s="206"/>
      <c r="B921" s="205"/>
      <c r="C921" s="205"/>
      <c r="D921" s="205"/>
      <c r="E921" s="205"/>
      <c r="F921" s="205"/>
      <c r="G921" s="205"/>
      <c r="H921" s="205"/>
      <c r="I921" s="205"/>
      <c r="J921" s="205"/>
      <c r="K921" s="205"/>
      <c r="L921" s="205"/>
      <c r="M921" s="120"/>
      <c r="N921" s="120"/>
      <c r="O921" s="120"/>
      <c r="P921" s="120"/>
      <c r="Q921" s="120"/>
    </row>
    <row r="922" spans="1:18" ht="32.1" customHeight="1">
      <c r="A922" s="108" t="s">
        <v>3550</v>
      </c>
      <c r="B922" s="228" t="s">
        <v>3082</v>
      </c>
      <c r="C922" s="229"/>
      <c r="D922" s="229"/>
      <c r="E922" s="229"/>
      <c r="F922" s="229"/>
      <c r="G922" s="229"/>
      <c r="H922" s="229"/>
      <c r="I922" s="229"/>
      <c r="J922" s="229"/>
      <c r="K922" s="230"/>
      <c r="L922" s="232" t="s">
        <v>42</v>
      </c>
      <c r="M922" s="232"/>
      <c r="N922" s="232"/>
      <c r="O922" s="232" t="s">
        <v>44</v>
      </c>
      <c r="P922" s="232"/>
      <c r="Q922" s="232"/>
      <c r="R922" s="226" t="s">
        <v>31</v>
      </c>
    </row>
    <row r="923" spans="1:18" ht="42" customHeight="1">
      <c r="A923" s="109" t="s">
        <v>8</v>
      </c>
      <c r="B923" s="110" t="s">
        <v>0</v>
      </c>
      <c r="C923" s="110" t="s">
        <v>5</v>
      </c>
      <c r="D923" s="111" t="s">
        <v>6</v>
      </c>
      <c r="E923" s="111" t="s">
        <v>7</v>
      </c>
      <c r="F923" s="111" t="s">
        <v>9</v>
      </c>
      <c r="G923" s="111" t="s">
        <v>10</v>
      </c>
      <c r="H923" s="111" t="s">
        <v>40</v>
      </c>
      <c r="I923" s="111" t="s">
        <v>11</v>
      </c>
      <c r="J923" s="111" t="s">
        <v>12</v>
      </c>
      <c r="K923" s="109" t="s">
        <v>13</v>
      </c>
      <c r="L923" s="112" t="s">
        <v>14</v>
      </c>
      <c r="M923" s="109" t="s">
        <v>15</v>
      </c>
      <c r="N923" s="109" t="s">
        <v>4</v>
      </c>
      <c r="O923" s="112" t="s">
        <v>14</v>
      </c>
      <c r="P923" s="109" t="s">
        <v>15</v>
      </c>
      <c r="Q923" s="109" t="s">
        <v>4</v>
      </c>
      <c r="R923" s="227"/>
    </row>
    <row r="924" spans="1:18">
      <c r="A924" s="113">
        <v>1</v>
      </c>
      <c r="B924" s="114" t="s">
        <v>3082</v>
      </c>
      <c r="C924" s="114" t="s">
        <v>3083</v>
      </c>
      <c r="D924" s="114" t="s">
        <v>2573</v>
      </c>
      <c r="E924" s="114" t="s">
        <v>24</v>
      </c>
      <c r="F924" s="115" t="s">
        <v>1667</v>
      </c>
      <c r="G924" s="115" t="s">
        <v>980</v>
      </c>
      <c r="H924" s="114" t="s">
        <v>3084</v>
      </c>
      <c r="I924" s="114" t="s">
        <v>3085</v>
      </c>
      <c r="J924" s="114" t="s">
        <v>94</v>
      </c>
      <c r="K924" s="114">
        <v>40</v>
      </c>
      <c r="L924" s="13">
        <v>13321</v>
      </c>
      <c r="M924" s="13">
        <v>0</v>
      </c>
      <c r="N924" s="13">
        <f>L924+M924</f>
        <v>13321</v>
      </c>
      <c r="O924" s="13">
        <v>13321</v>
      </c>
      <c r="P924" s="13">
        <v>0</v>
      </c>
      <c r="Q924" s="13">
        <f>O924+P924</f>
        <v>13321</v>
      </c>
      <c r="R924" s="116" t="s">
        <v>287</v>
      </c>
    </row>
    <row r="925" spans="1:18">
      <c r="A925" s="242"/>
      <c r="B925" s="243"/>
      <c r="C925" s="243"/>
      <c r="D925" s="243"/>
      <c r="E925" s="243"/>
      <c r="F925" s="243"/>
      <c r="G925" s="243"/>
      <c r="H925" s="243"/>
      <c r="I925" s="243"/>
      <c r="J925" s="243"/>
      <c r="K925" s="244"/>
      <c r="L925" s="117">
        <f t="shared" ref="L925:Q925" si="194">SUM(L924:L924)</f>
        <v>13321</v>
      </c>
      <c r="M925" s="117">
        <f t="shared" si="194"/>
        <v>0</v>
      </c>
      <c r="N925" s="117">
        <f t="shared" si="194"/>
        <v>13321</v>
      </c>
      <c r="O925" s="117">
        <f t="shared" si="194"/>
        <v>13321</v>
      </c>
      <c r="P925" s="117">
        <f t="shared" si="194"/>
        <v>0</v>
      </c>
      <c r="Q925" s="117">
        <f t="shared" si="194"/>
        <v>13321</v>
      </c>
      <c r="R925" s="153"/>
    </row>
    <row r="926" spans="1:18" s="107" customFormat="1" ht="36" customHeight="1">
      <c r="A926" s="206"/>
      <c r="B926" s="205"/>
      <c r="C926" s="205"/>
      <c r="D926" s="205"/>
      <c r="E926" s="205"/>
      <c r="F926" s="205"/>
      <c r="G926" s="205"/>
      <c r="H926" s="205"/>
      <c r="I926" s="205"/>
      <c r="J926" s="205"/>
      <c r="K926" s="205"/>
      <c r="L926" s="205"/>
      <c r="M926" s="120"/>
      <c r="N926" s="120"/>
      <c r="O926" s="120"/>
      <c r="P926" s="120"/>
      <c r="Q926" s="120"/>
    </row>
    <row r="927" spans="1:18" ht="32.1" customHeight="1">
      <c r="A927" s="108" t="s">
        <v>783</v>
      </c>
      <c r="B927" s="228" t="s">
        <v>3086</v>
      </c>
      <c r="C927" s="229"/>
      <c r="D927" s="229"/>
      <c r="E927" s="229"/>
      <c r="F927" s="229"/>
      <c r="G927" s="229"/>
      <c r="H927" s="229"/>
      <c r="I927" s="229"/>
      <c r="J927" s="229"/>
      <c r="K927" s="230"/>
      <c r="L927" s="232" t="s">
        <v>42</v>
      </c>
      <c r="M927" s="232"/>
      <c r="N927" s="232"/>
      <c r="O927" s="232" t="s">
        <v>44</v>
      </c>
      <c r="P927" s="232"/>
      <c r="Q927" s="232"/>
      <c r="R927" s="226" t="s">
        <v>31</v>
      </c>
    </row>
    <row r="928" spans="1:18" ht="42" customHeight="1">
      <c r="A928" s="109" t="s">
        <v>8</v>
      </c>
      <c r="B928" s="110" t="s">
        <v>0</v>
      </c>
      <c r="C928" s="110" t="s">
        <v>5</v>
      </c>
      <c r="D928" s="111" t="s">
        <v>6</v>
      </c>
      <c r="E928" s="111" t="s">
        <v>7</v>
      </c>
      <c r="F928" s="111" t="s">
        <v>9</v>
      </c>
      <c r="G928" s="111" t="s">
        <v>10</v>
      </c>
      <c r="H928" s="111" t="s">
        <v>40</v>
      </c>
      <c r="I928" s="111" t="s">
        <v>11</v>
      </c>
      <c r="J928" s="111" t="s">
        <v>12</v>
      </c>
      <c r="K928" s="109" t="s">
        <v>13</v>
      </c>
      <c r="L928" s="112" t="s">
        <v>14</v>
      </c>
      <c r="M928" s="109" t="s">
        <v>15</v>
      </c>
      <c r="N928" s="109" t="s">
        <v>4</v>
      </c>
      <c r="O928" s="112" t="s">
        <v>14</v>
      </c>
      <c r="P928" s="109" t="s">
        <v>15</v>
      </c>
      <c r="Q928" s="109" t="s">
        <v>4</v>
      </c>
      <c r="R928" s="227"/>
    </row>
    <row r="929" spans="1:18">
      <c r="A929" s="113">
        <v>1</v>
      </c>
      <c r="B929" s="114" t="s">
        <v>3086</v>
      </c>
      <c r="C929" s="114" t="s">
        <v>3087</v>
      </c>
      <c r="D929" s="114" t="s">
        <v>3088</v>
      </c>
      <c r="E929" s="114" t="s">
        <v>22</v>
      </c>
      <c r="F929" s="115" t="s">
        <v>1667</v>
      </c>
      <c r="G929" s="115" t="s">
        <v>980</v>
      </c>
      <c r="H929" s="114" t="s">
        <v>3089</v>
      </c>
      <c r="I929" s="114" t="s">
        <v>3090</v>
      </c>
      <c r="J929" s="114" t="s">
        <v>94</v>
      </c>
      <c r="K929" s="114" t="s">
        <v>288</v>
      </c>
      <c r="L929" s="13">
        <v>90270</v>
      </c>
      <c r="M929" s="13">
        <v>0</v>
      </c>
      <c r="N929" s="13">
        <f t="shared" ref="N929:N937" si="195">L929+M929</f>
        <v>90270</v>
      </c>
      <c r="O929" s="13">
        <v>90270</v>
      </c>
      <c r="P929" s="13">
        <v>0</v>
      </c>
      <c r="Q929" s="13">
        <f t="shared" ref="Q929:Q937" si="196">O929+P929</f>
        <v>90270</v>
      </c>
      <c r="R929" s="116" t="s">
        <v>287</v>
      </c>
    </row>
    <row r="930" spans="1:18">
      <c r="A930" s="113">
        <v>2</v>
      </c>
      <c r="B930" s="114" t="s">
        <v>3086</v>
      </c>
      <c r="C930" s="114" t="s">
        <v>3091</v>
      </c>
      <c r="D930" s="114" t="s">
        <v>2743</v>
      </c>
      <c r="E930" s="114" t="s">
        <v>50</v>
      </c>
      <c r="F930" s="115" t="s">
        <v>1720</v>
      </c>
      <c r="G930" s="114" t="s">
        <v>980</v>
      </c>
      <c r="H930" s="114" t="s">
        <v>3092</v>
      </c>
      <c r="I930" s="114" t="s">
        <v>3093</v>
      </c>
      <c r="J930" s="114" t="s">
        <v>94</v>
      </c>
      <c r="K930" s="114" t="s">
        <v>70</v>
      </c>
      <c r="L930" s="13">
        <v>1284</v>
      </c>
      <c r="M930" s="13">
        <v>0</v>
      </c>
      <c r="N930" s="13">
        <f t="shared" si="195"/>
        <v>1284</v>
      </c>
      <c r="O930" s="13">
        <v>1284</v>
      </c>
      <c r="P930" s="13">
        <v>0</v>
      </c>
      <c r="Q930" s="13">
        <f t="shared" si="196"/>
        <v>1284</v>
      </c>
      <c r="R930" s="116" t="s">
        <v>287</v>
      </c>
    </row>
    <row r="931" spans="1:18">
      <c r="A931" s="113">
        <v>3</v>
      </c>
      <c r="B931" s="114" t="s">
        <v>3086</v>
      </c>
      <c r="C931" s="114" t="s">
        <v>3087</v>
      </c>
      <c r="D931" s="114" t="s">
        <v>3094</v>
      </c>
      <c r="E931" s="114" t="s">
        <v>24</v>
      </c>
      <c r="F931" s="115" t="s">
        <v>979</v>
      </c>
      <c r="G931" s="114" t="s">
        <v>980</v>
      </c>
      <c r="H931" s="114" t="s">
        <v>3095</v>
      </c>
      <c r="I931" s="114" t="s">
        <v>3096</v>
      </c>
      <c r="J931" s="114" t="s">
        <v>94</v>
      </c>
      <c r="K931" s="114" t="s">
        <v>288</v>
      </c>
      <c r="L931" s="13">
        <v>17356</v>
      </c>
      <c r="M931" s="13">
        <v>0</v>
      </c>
      <c r="N931" s="13">
        <f t="shared" si="195"/>
        <v>17356</v>
      </c>
      <c r="O931" s="13">
        <v>17356</v>
      </c>
      <c r="P931" s="13">
        <v>0</v>
      </c>
      <c r="Q931" s="13">
        <f t="shared" si="196"/>
        <v>17356</v>
      </c>
      <c r="R931" s="116" t="s">
        <v>287</v>
      </c>
    </row>
    <row r="932" spans="1:18">
      <c r="A932" s="113">
        <v>4</v>
      </c>
      <c r="B932" s="114" t="s">
        <v>3086</v>
      </c>
      <c r="C932" s="114" t="s">
        <v>3087</v>
      </c>
      <c r="D932" s="114" t="s">
        <v>3094</v>
      </c>
      <c r="E932" s="114" t="s">
        <v>24</v>
      </c>
      <c r="F932" s="115" t="s">
        <v>979</v>
      </c>
      <c r="G932" s="115" t="s">
        <v>980</v>
      </c>
      <c r="H932" s="114" t="s">
        <v>3097</v>
      </c>
      <c r="I932" s="114" t="s">
        <v>3098</v>
      </c>
      <c r="J932" s="114" t="s">
        <v>94</v>
      </c>
      <c r="K932" s="114" t="s">
        <v>23</v>
      </c>
      <c r="L932" s="13">
        <v>1421</v>
      </c>
      <c r="M932" s="13">
        <v>0</v>
      </c>
      <c r="N932" s="13">
        <f t="shared" si="195"/>
        <v>1421</v>
      </c>
      <c r="O932" s="13">
        <v>1421</v>
      </c>
      <c r="P932" s="13">
        <v>0</v>
      </c>
      <c r="Q932" s="13">
        <f t="shared" si="196"/>
        <v>1421</v>
      </c>
      <c r="R932" s="116" t="s">
        <v>287</v>
      </c>
    </row>
    <row r="933" spans="1:18">
      <c r="A933" s="113">
        <v>5</v>
      </c>
      <c r="B933" s="114" t="s">
        <v>3086</v>
      </c>
      <c r="C933" s="114" t="s">
        <v>89</v>
      </c>
      <c r="D933" s="114" t="s">
        <v>205</v>
      </c>
      <c r="E933" s="114" t="s">
        <v>3099</v>
      </c>
      <c r="F933" s="115" t="s">
        <v>1667</v>
      </c>
      <c r="G933" s="115" t="s">
        <v>980</v>
      </c>
      <c r="H933" s="114" t="s">
        <v>3100</v>
      </c>
      <c r="I933" s="114" t="s">
        <v>3101</v>
      </c>
      <c r="J933" s="114" t="s">
        <v>94</v>
      </c>
      <c r="K933" s="114" t="s">
        <v>36</v>
      </c>
      <c r="L933" s="13">
        <v>3789</v>
      </c>
      <c r="M933" s="13">
        <v>0</v>
      </c>
      <c r="N933" s="13">
        <f t="shared" si="195"/>
        <v>3789</v>
      </c>
      <c r="O933" s="13">
        <v>3789</v>
      </c>
      <c r="P933" s="13">
        <v>0</v>
      </c>
      <c r="Q933" s="13">
        <f t="shared" si="196"/>
        <v>3789</v>
      </c>
      <c r="R933" s="116" t="s">
        <v>287</v>
      </c>
    </row>
    <row r="934" spans="1:18">
      <c r="A934" s="113">
        <v>6</v>
      </c>
      <c r="B934" s="114" t="s">
        <v>3086</v>
      </c>
      <c r="C934" s="114" t="s">
        <v>3091</v>
      </c>
      <c r="D934" s="114" t="s">
        <v>2746</v>
      </c>
      <c r="E934" s="114" t="s">
        <v>3102</v>
      </c>
      <c r="F934" s="115" t="s">
        <v>1720</v>
      </c>
      <c r="G934" s="115" t="s">
        <v>980</v>
      </c>
      <c r="H934" s="114" t="s">
        <v>3103</v>
      </c>
      <c r="I934" s="114" t="s">
        <v>3104</v>
      </c>
      <c r="J934" s="114" t="s">
        <v>94</v>
      </c>
      <c r="K934" s="114" t="s">
        <v>37</v>
      </c>
      <c r="L934" s="13">
        <v>2203</v>
      </c>
      <c r="M934" s="13">
        <v>0</v>
      </c>
      <c r="N934" s="13">
        <f t="shared" si="195"/>
        <v>2203</v>
      </c>
      <c r="O934" s="13">
        <v>2203</v>
      </c>
      <c r="P934" s="13">
        <v>0</v>
      </c>
      <c r="Q934" s="13">
        <f t="shared" si="196"/>
        <v>2203</v>
      </c>
      <c r="R934" s="116" t="s">
        <v>287</v>
      </c>
    </row>
    <row r="935" spans="1:18">
      <c r="A935" s="113">
        <v>7</v>
      </c>
      <c r="B935" s="114" t="s">
        <v>3086</v>
      </c>
      <c r="C935" s="114" t="s">
        <v>3105</v>
      </c>
      <c r="D935" s="114" t="s">
        <v>2625</v>
      </c>
      <c r="E935" s="114" t="s">
        <v>3106</v>
      </c>
      <c r="F935" s="115" t="s">
        <v>979</v>
      </c>
      <c r="G935" s="114" t="s">
        <v>980</v>
      </c>
      <c r="H935" s="114" t="s">
        <v>3107</v>
      </c>
      <c r="I935" s="114" t="s">
        <v>3108</v>
      </c>
      <c r="J935" s="114" t="s">
        <v>94</v>
      </c>
      <c r="K935" s="114" t="s">
        <v>22</v>
      </c>
      <c r="L935" s="13">
        <v>415</v>
      </c>
      <c r="M935" s="13">
        <v>0</v>
      </c>
      <c r="N935" s="13">
        <f t="shared" si="195"/>
        <v>415</v>
      </c>
      <c r="O935" s="13">
        <v>415</v>
      </c>
      <c r="P935" s="13">
        <v>0</v>
      </c>
      <c r="Q935" s="13">
        <f t="shared" si="196"/>
        <v>415</v>
      </c>
      <c r="R935" s="116" t="s">
        <v>287</v>
      </c>
    </row>
    <row r="936" spans="1:18">
      <c r="A936" s="113">
        <v>8</v>
      </c>
      <c r="B936" s="114" t="s">
        <v>3086</v>
      </c>
      <c r="C936" s="114" t="s">
        <v>89</v>
      </c>
      <c r="D936" s="114" t="s">
        <v>205</v>
      </c>
      <c r="E936" s="114" t="s">
        <v>36</v>
      </c>
      <c r="F936" s="115" t="s">
        <v>1667</v>
      </c>
      <c r="G936" s="114" t="s">
        <v>980</v>
      </c>
      <c r="H936" s="114" t="s">
        <v>3109</v>
      </c>
      <c r="I936" s="114" t="s">
        <v>3110</v>
      </c>
      <c r="J936" s="114" t="s">
        <v>94</v>
      </c>
      <c r="K936" s="114" t="s">
        <v>28</v>
      </c>
      <c r="L936" s="13">
        <v>7600</v>
      </c>
      <c r="M936" s="13">
        <v>0</v>
      </c>
      <c r="N936" s="13">
        <f t="shared" si="195"/>
        <v>7600</v>
      </c>
      <c r="O936" s="13">
        <v>7600</v>
      </c>
      <c r="P936" s="13">
        <v>0</v>
      </c>
      <c r="Q936" s="13">
        <f t="shared" si="196"/>
        <v>7600</v>
      </c>
      <c r="R936" s="116" t="s">
        <v>287</v>
      </c>
    </row>
    <row r="937" spans="1:18">
      <c r="A937" s="113">
        <v>9</v>
      </c>
      <c r="B937" s="114" t="s">
        <v>3086</v>
      </c>
      <c r="C937" s="114" t="s">
        <v>89</v>
      </c>
      <c r="D937" s="114" t="s">
        <v>205</v>
      </c>
      <c r="E937" s="114" t="s">
        <v>3111</v>
      </c>
      <c r="F937" s="115" t="s">
        <v>1667</v>
      </c>
      <c r="G937" s="115" t="s">
        <v>980</v>
      </c>
      <c r="H937" s="114" t="s">
        <v>3112</v>
      </c>
      <c r="I937" s="136" t="s">
        <v>3113</v>
      </c>
      <c r="J937" s="114" t="s">
        <v>94</v>
      </c>
      <c r="K937" s="114" t="s">
        <v>28</v>
      </c>
      <c r="L937" s="13">
        <v>7600</v>
      </c>
      <c r="M937" s="13">
        <v>0</v>
      </c>
      <c r="N937" s="13">
        <f t="shared" si="195"/>
        <v>7600</v>
      </c>
      <c r="O937" s="13">
        <v>7600</v>
      </c>
      <c r="P937" s="13">
        <v>0</v>
      </c>
      <c r="Q937" s="13">
        <f t="shared" si="196"/>
        <v>7600</v>
      </c>
      <c r="R937" s="116" t="s">
        <v>287</v>
      </c>
    </row>
    <row r="938" spans="1:18">
      <c r="A938" s="242"/>
      <c r="B938" s="243"/>
      <c r="C938" s="243"/>
      <c r="D938" s="243"/>
      <c r="E938" s="243"/>
      <c r="F938" s="243"/>
      <c r="G938" s="243"/>
      <c r="H938" s="243"/>
      <c r="I938" s="243"/>
      <c r="J938" s="243"/>
      <c r="K938" s="244"/>
      <c r="L938" s="117">
        <f t="shared" ref="L938:Q938" si="197">SUM(L929:L937)</f>
        <v>131938</v>
      </c>
      <c r="M938" s="117">
        <f t="shared" si="197"/>
        <v>0</v>
      </c>
      <c r="N938" s="117">
        <f t="shared" si="197"/>
        <v>131938</v>
      </c>
      <c r="O938" s="117">
        <f t="shared" si="197"/>
        <v>131938</v>
      </c>
      <c r="P938" s="117">
        <f t="shared" si="197"/>
        <v>0</v>
      </c>
      <c r="Q938" s="117">
        <f t="shared" si="197"/>
        <v>131938</v>
      </c>
      <c r="R938" s="153"/>
    </row>
    <row r="939" spans="1:18" s="107" customFormat="1" ht="36" customHeight="1">
      <c r="A939" s="206"/>
      <c r="B939" s="205"/>
      <c r="C939" s="205"/>
      <c r="D939" s="205"/>
      <c r="E939" s="205"/>
      <c r="F939" s="205"/>
      <c r="G939" s="205"/>
      <c r="H939" s="205"/>
      <c r="I939" s="205"/>
      <c r="J939" s="205"/>
      <c r="K939" s="205"/>
      <c r="L939" s="205"/>
      <c r="M939" s="120"/>
      <c r="N939" s="120"/>
      <c r="O939" s="120"/>
      <c r="P939" s="120"/>
      <c r="Q939" s="120"/>
    </row>
    <row r="940" spans="1:18" ht="32.1" customHeight="1">
      <c r="A940" s="108" t="s">
        <v>3551</v>
      </c>
      <c r="B940" s="228" t="s">
        <v>3115</v>
      </c>
      <c r="C940" s="229"/>
      <c r="D940" s="229"/>
      <c r="E940" s="229"/>
      <c r="F940" s="229"/>
      <c r="G940" s="229"/>
      <c r="H940" s="229"/>
      <c r="I940" s="229"/>
      <c r="J940" s="229"/>
      <c r="K940" s="230"/>
      <c r="L940" s="232" t="s">
        <v>42</v>
      </c>
      <c r="M940" s="232"/>
      <c r="N940" s="232"/>
      <c r="O940" s="232" t="s">
        <v>44</v>
      </c>
      <c r="P940" s="232"/>
      <c r="Q940" s="232"/>
      <c r="R940" s="226" t="s">
        <v>31</v>
      </c>
    </row>
    <row r="941" spans="1:18" ht="42" customHeight="1">
      <c r="A941" s="109" t="s">
        <v>8</v>
      </c>
      <c r="B941" s="110" t="s">
        <v>0</v>
      </c>
      <c r="C941" s="110" t="s">
        <v>5</v>
      </c>
      <c r="D941" s="111" t="s">
        <v>6</v>
      </c>
      <c r="E941" s="111" t="s">
        <v>7</v>
      </c>
      <c r="F941" s="111" t="s">
        <v>9</v>
      </c>
      <c r="G941" s="111" t="s">
        <v>10</v>
      </c>
      <c r="H941" s="111" t="s">
        <v>40</v>
      </c>
      <c r="I941" s="111" t="s">
        <v>11</v>
      </c>
      <c r="J941" s="111" t="s">
        <v>12</v>
      </c>
      <c r="K941" s="109" t="s">
        <v>13</v>
      </c>
      <c r="L941" s="112" t="s">
        <v>14</v>
      </c>
      <c r="M941" s="109" t="s">
        <v>15</v>
      </c>
      <c r="N941" s="109" t="s">
        <v>4</v>
      </c>
      <c r="O941" s="112" t="s">
        <v>14</v>
      </c>
      <c r="P941" s="109" t="s">
        <v>15</v>
      </c>
      <c r="Q941" s="109" t="s">
        <v>4</v>
      </c>
      <c r="R941" s="227"/>
    </row>
    <row r="942" spans="1:18">
      <c r="A942" s="113">
        <v>1</v>
      </c>
      <c r="B942" s="114" t="s">
        <v>3114</v>
      </c>
      <c r="C942" s="114" t="s">
        <v>3116</v>
      </c>
      <c r="D942" s="114" t="s">
        <v>2872</v>
      </c>
      <c r="E942" s="114" t="s">
        <v>27</v>
      </c>
      <c r="F942" s="115" t="s">
        <v>1745</v>
      </c>
      <c r="G942" s="115" t="s">
        <v>980</v>
      </c>
      <c r="H942" s="114" t="s">
        <v>3130</v>
      </c>
      <c r="I942" s="114">
        <v>96150675</v>
      </c>
      <c r="J942" s="114" t="s">
        <v>938</v>
      </c>
      <c r="K942" s="114" t="s">
        <v>1442</v>
      </c>
      <c r="L942" s="13">
        <v>362419</v>
      </c>
      <c r="M942" s="13">
        <v>123314</v>
      </c>
      <c r="N942" s="13">
        <f t="shared" ref="N942:N955" si="198">L942+M942</f>
        <v>485733</v>
      </c>
      <c r="O942" s="13">
        <v>362419</v>
      </c>
      <c r="P942" s="13">
        <v>123314</v>
      </c>
      <c r="Q942" s="13">
        <f t="shared" ref="Q942:Q955" si="199">O942+P942</f>
        <v>485733</v>
      </c>
      <c r="R942" s="116" t="s">
        <v>287</v>
      </c>
    </row>
    <row r="943" spans="1:18">
      <c r="A943" s="113">
        <v>2</v>
      </c>
      <c r="B943" s="114" t="s">
        <v>3114</v>
      </c>
      <c r="C943" s="114" t="s">
        <v>3117</v>
      </c>
      <c r="D943" s="114" t="s">
        <v>2872</v>
      </c>
      <c r="E943" s="114" t="s">
        <v>27</v>
      </c>
      <c r="F943" s="115" t="s">
        <v>1745</v>
      </c>
      <c r="G943" s="114" t="s">
        <v>980</v>
      </c>
      <c r="H943" s="114" t="s">
        <v>3130</v>
      </c>
      <c r="I943" s="114">
        <v>96150676</v>
      </c>
      <c r="J943" s="114" t="s">
        <v>938</v>
      </c>
      <c r="K943" s="114" t="s">
        <v>1057</v>
      </c>
      <c r="L943" s="13">
        <v>374340</v>
      </c>
      <c r="M943" s="13">
        <v>188687</v>
      </c>
      <c r="N943" s="13">
        <f t="shared" si="198"/>
        <v>563027</v>
      </c>
      <c r="O943" s="13">
        <v>374340</v>
      </c>
      <c r="P943" s="13">
        <v>188687</v>
      </c>
      <c r="Q943" s="13">
        <f t="shared" si="199"/>
        <v>563027</v>
      </c>
      <c r="R943" s="116" t="s">
        <v>287</v>
      </c>
    </row>
    <row r="944" spans="1:18">
      <c r="A944" s="113">
        <v>3</v>
      </c>
      <c r="B944" s="114" t="s">
        <v>3114</v>
      </c>
      <c r="C944" s="114" t="s">
        <v>3118</v>
      </c>
      <c r="D944" s="114" t="s">
        <v>3131</v>
      </c>
      <c r="E944" s="114" t="s">
        <v>24</v>
      </c>
      <c r="F944" s="115" t="s">
        <v>979</v>
      </c>
      <c r="G944" s="115" t="s">
        <v>980</v>
      </c>
      <c r="H944" s="114" t="s">
        <v>3132</v>
      </c>
      <c r="I944" s="114">
        <v>96150668</v>
      </c>
      <c r="J944" s="114" t="s">
        <v>938</v>
      </c>
      <c r="K944" s="114">
        <v>100</v>
      </c>
      <c r="L944" s="13">
        <v>345552</v>
      </c>
      <c r="M944" s="13">
        <v>141555</v>
      </c>
      <c r="N944" s="13">
        <f t="shared" si="198"/>
        <v>487107</v>
      </c>
      <c r="O944" s="13">
        <v>345552</v>
      </c>
      <c r="P944" s="13">
        <v>141555</v>
      </c>
      <c r="Q944" s="13">
        <f t="shared" si="199"/>
        <v>487107</v>
      </c>
      <c r="R944" s="116" t="s">
        <v>287</v>
      </c>
    </row>
    <row r="945" spans="1:18">
      <c r="A945" s="113">
        <v>4</v>
      </c>
      <c r="B945" s="114" t="s">
        <v>3114</v>
      </c>
      <c r="C945" s="114" t="s">
        <v>3119</v>
      </c>
      <c r="D945" s="114" t="s">
        <v>3133</v>
      </c>
      <c r="E945" s="114" t="s">
        <v>47</v>
      </c>
      <c r="F945" s="115" t="s">
        <v>1700</v>
      </c>
      <c r="G945" s="115" t="s">
        <v>980</v>
      </c>
      <c r="H945" s="114" t="s">
        <v>3134</v>
      </c>
      <c r="I945" s="114">
        <v>96150670</v>
      </c>
      <c r="J945" s="114" t="s">
        <v>938</v>
      </c>
      <c r="K945" s="114" t="s">
        <v>288</v>
      </c>
      <c r="L945" s="13">
        <v>39258</v>
      </c>
      <c r="M945" s="13">
        <v>13371</v>
      </c>
      <c r="N945" s="13">
        <f t="shared" si="198"/>
        <v>52629</v>
      </c>
      <c r="O945" s="13">
        <v>39258</v>
      </c>
      <c r="P945" s="13">
        <v>13371</v>
      </c>
      <c r="Q945" s="13">
        <f t="shared" si="199"/>
        <v>52629</v>
      </c>
      <c r="R945" s="116" t="s">
        <v>287</v>
      </c>
    </row>
    <row r="946" spans="1:18">
      <c r="A946" s="113">
        <v>5</v>
      </c>
      <c r="B946" s="114" t="s">
        <v>3114</v>
      </c>
      <c r="C946" s="114" t="s">
        <v>3120</v>
      </c>
      <c r="D946" s="114" t="s">
        <v>1147</v>
      </c>
      <c r="E946" s="114" t="s">
        <v>23</v>
      </c>
      <c r="F946" s="115" t="s">
        <v>1720</v>
      </c>
      <c r="G946" s="115" t="s">
        <v>980</v>
      </c>
      <c r="H946" s="114" t="s">
        <v>3135</v>
      </c>
      <c r="I946" s="114">
        <v>96150669</v>
      </c>
      <c r="J946" s="114" t="s">
        <v>938</v>
      </c>
      <c r="K946" s="114" t="s">
        <v>288</v>
      </c>
      <c r="L946" s="13">
        <v>53659</v>
      </c>
      <c r="M946" s="13">
        <v>27963</v>
      </c>
      <c r="N946" s="13">
        <f t="shared" si="198"/>
        <v>81622</v>
      </c>
      <c r="O946" s="13">
        <v>53659</v>
      </c>
      <c r="P946" s="13">
        <v>27963</v>
      </c>
      <c r="Q946" s="13">
        <f t="shared" si="199"/>
        <v>81622</v>
      </c>
      <c r="R946" s="116" t="s">
        <v>287</v>
      </c>
    </row>
    <row r="947" spans="1:18">
      <c r="A947" s="113">
        <v>6</v>
      </c>
      <c r="B947" s="114" t="s">
        <v>3114</v>
      </c>
      <c r="C947" s="114" t="s">
        <v>3121</v>
      </c>
      <c r="D947" s="114" t="s">
        <v>3136</v>
      </c>
      <c r="E947" s="114" t="s">
        <v>2410</v>
      </c>
      <c r="F947" s="115" t="s">
        <v>1667</v>
      </c>
      <c r="G947" s="115" t="s">
        <v>980</v>
      </c>
      <c r="H947" s="114" t="s">
        <v>3137</v>
      </c>
      <c r="I947" s="114" t="s">
        <v>3138</v>
      </c>
      <c r="J947" s="114" t="s">
        <v>69</v>
      </c>
      <c r="K947" s="114">
        <v>40</v>
      </c>
      <c r="L947" s="13">
        <v>18516</v>
      </c>
      <c r="M947" s="13">
        <v>49833</v>
      </c>
      <c r="N947" s="13">
        <f t="shared" si="198"/>
        <v>68349</v>
      </c>
      <c r="O947" s="13">
        <v>18516</v>
      </c>
      <c r="P947" s="13">
        <v>49833</v>
      </c>
      <c r="Q947" s="13">
        <f t="shared" si="199"/>
        <v>68349</v>
      </c>
      <c r="R947" s="116" t="s">
        <v>287</v>
      </c>
    </row>
    <row r="948" spans="1:18">
      <c r="A948" s="113">
        <v>7</v>
      </c>
      <c r="B948" s="114" t="s">
        <v>3114</v>
      </c>
      <c r="C948" s="111" t="s">
        <v>3122</v>
      </c>
      <c r="D948" s="114" t="s">
        <v>3139</v>
      </c>
      <c r="E948" s="114" t="s">
        <v>804</v>
      </c>
      <c r="F948" s="115" t="s">
        <v>979</v>
      </c>
      <c r="G948" s="115" t="s">
        <v>980</v>
      </c>
      <c r="H948" s="114" t="s">
        <v>3140</v>
      </c>
      <c r="I948" s="114" t="s">
        <v>3141</v>
      </c>
      <c r="J948" s="114" t="s">
        <v>69</v>
      </c>
      <c r="K948" s="114">
        <v>27.7</v>
      </c>
      <c r="L948" s="13">
        <v>9343</v>
      </c>
      <c r="M948" s="13">
        <v>21999</v>
      </c>
      <c r="N948" s="13">
        <f t="shared" si="198"/>
        <v>31342</v>
      </c>
      <c r="O948" s="13">
        <v>9343</v>
      </c>
      <c r="P948" s="13">
        <v>21999</v>
      </c>
      <c r="Q948" s="13">
        <f t="shared" si="199"/>
        <v>31342</v>
      </c>
      <c r="R948" s="116" t="s">
        <v>287</v>
      </c>
    </row>
    <row r="949" spans="1:18">
      <c r="A949" s="113">
        <v>8</v>
      </c>
      <c r="B949" s="114" t="s">
        <v>3114</v>
      </c>
      <c r="C949" s="114" t="s">
        <v>3123</v>
      </c>
      <c r="D949" s="114" t="s">
        <v>3142</v>
      </c>
      <c r="E949" s="114"/>
      <c r="F949" s="115" t="s">
        <v>979</v>
      </c>
      <c r="G949" s="115" t="s">
        <v>980</v>
      </c>
      <c r="H949" s="114" t="s">
        <v>3143</v>
      </c>
      <c r="I949" s="114" t="s">
        <v>3144</v>
      </c>
      <c r="J949" s="114" t="s">
        <v>69</v>
      </c>
      <c r="K949" s="114">
        <v>40</v>
      </c>
      <c r="L949" s="13">
        <v>2040</v>
      </c>
      <c r="M949" s="13">
        <v>5822</v>
      </c>
      <c r="N949" s="13">
        <f t="shared" si="198"/>
        <v>7862</v>
      </c>
      <c r="O949" s="13">
        <v>2040</v>
      </c>
      <c r="P949" s="13">
        <v>5822</v>
      </c>
      <c r="Q949" s="13">
        <f t="shared" si="199"/>
        <v>7862</v>
      </c>
      <c r="R949" s="116" t="s">
        <v>287</v>
      </c>
    </row>
    <row r="950" spans="1:18">
      <c r="A950" s="113">
        <v>9</v>
      </c>
      <c r="B950" s="114" t="s">
        <v>3114</v>
      </c>
      <c r="C950" s="114" t="s">
        <v>3124</v>
      </c>
      <c r="D950" s="114" t="s">
        <v>3139</v>
      </c>
      <c r="E950" s="114" t="s">
        <v>22</v>
      </c>
      <c r="F950" s="115" t="s">
        <v>979</v>
      </c>
      <c r="G950" s="115" t="s">
        <v>980</v>
      </c>
      <c r="H950" s="114" t="s">
        <v>3145</v>
      </c>
      <c r="I950" s="114" t="s">
        <v>3146</v>
      </c>
      <c r="J950" s="114" t="s">
        <v>94</v>
      </c>
      <c r="K950" s="114">
        <v>12</v>
      </c>
      <c r="L950" s="13">
        <v>14397</v>
      </c>
      <c r="M950" s="13">
        <v>0</v>
      </c>
      <c r="N950" s="13">
        <f t="shared" si="198"/>
        <v>14397</v>
      </c>
      <c r="O950" s="13">
        <v>14397</v>
      </c>
      <c r="P950" s="13">
        <v>0</v>
      </c>
      <c r="Q950" s="13">
        <f t="shared" si="199"/>
        <v>14397</v>
      </c>
      <c r="R950" s="116" t="s">
        <v>287</v>
      </c>
    </row>
    <row r="951" spans="1:18">
      <c r="A951" s="113">
        <v>10</v>
      </c>
      <c r="B951" s="114" t="s">
        <v>3114</v>
      </c>
      <c r="C951" s="114" t="s">
        <v>3125</v>
      </c>
      <c r="D951" s="114" t="s">
        <v>940</v>
      </c>
      <c r="E951" s="114"/>
      <c r="F951" s="115" t="s">
        <v>1720</v>
      </c>
      <c r="G951" s="115" t="s">
        <v>980</v>
      </c>
      <c r="H951" s="114" t="s">
        <v>3147</v>
      </c>
      <c r="I951" s="114" t="s">
        <v>3148</v>
      </c>
      <c r="J951" s="114" t="s">
        <v>94</v>
      </c>
      <c r="K951" s="114">
        <v>20</v>
      </c>
      <c r="L951" s="13">
        <v>281</v>
      </c>
      <c r="M951" s="13">
        <v>0</v>
      </c>
      <c r="N951" s="13">
        <f t="shared" si="198"/>
        <v>281</v>
      </c>
      <c r="O951" s="13">
        <v>281</v>
      </c>
      <c r="P951" s="13">
        <v>0</v>
      </c>
      <c r="Q951" s="13">
        <f t="shared" si="199"/>
        <v>281</v>
      </c>
      <c r="R951" s="116" t="s">
        <v>287</v>
      </c>
    </row>
    <row r="952" spans="1:18">
      <c r="A952" s="113">
        <v>11</v>
      </c>
      <c r="B952" s="114" t="s">
        <v>3114</v>
      </c>
      <c r="C952" s="114" t="s">
        <v>3126</v>
      </c>
      <c r="D952" s="114" t="s">
        <v>1363</v>
      </c>
      <c r="E952" s="114" t="s">
        <v>23</v>
      </c>
      <c r="F952" s="115" t="s">
        <v>979</v>
      </c>
      <c r="G952" s="115" t="s">
        <v>980</v>
      </c>
      <c r="H952" s="114" t="s">
        <v>3149</v>
      </c>
      <c r="I952" s="114" t="s">
        <v>3150</v>
      </c>
      <c r="J952" s="114" t="s">
        <v>3151</v>
      </c>
      <c r="K952" s="114">
        <v>120</v>
      </c>
      <c r="L952" s="13">
        <v>60000</v>
      </c>
      <c r="M952" s="13">
        <v>0</v>
      </c>
      <c r="N952" s="13">
        <f t="shared" si="198"/>
        <v>60000</v>
      </c>
      <c r="O952" s="13">
        <v>60000</v>
      </c>
      <c r="P952" s="13">
        <v>0</v>
      </c>
      <c r="Q952" s="13">
        <f t="shared" si="199"/>
        <v>60000</v>
      </c>
      <c r="R952" s="116" t="s">
        <v>287</v>
      </c>
    </row>
    <row r="953" spans="1:18">
      <c r="A953" s="113">
        <v>12</v>
      </c>
      <c r="B953" s="114" t="s">
        <v>3114</v>
      </c>
      <c r="C953" s="114" t="s">
        <v>3127</v>
      </c>
      <c r="D953" s="114" t="s">
        <v>2651</v>
      </c>
      <c r="E953" s="114"/>
      <c r="F953" s="115" t="s">
        <v>979</v>
      </c>
      <c r="G953" s="115" t="s">
        <v>980</v>
      </c>
      <c r="H953" s="114" t="s">
        <v>3152</v>
      </c>
      <c r="I953" s="114">
        <v>70868685</v>
      </c>
      <c r="J953" s="114" t="s">
        <v>94</v>
      </c>
      <c r="K953" s="114">
        <v>16</v>
      </c>
      <c r="L953" s="13">
        <v>30200</v>
      </c>
      <c r="M953" s="13">
        <v>0</v>
      </c>
      <c r="N953" s="13">
        <f t="shared" si="198"/>
        <v>30200</v>
      </c>
      <c r="O953" s="13">
        <v>30200</v>
      </c>
      <c r="P953" s="13">
        <v>0</v>
      </c>
      <c r="Q953" s="13">
        <f t="shared" si="199"/>
        <v>30200</v>
      </c>
      <c r="R953" s="116" t="s">
        <v>287</v>
      </c>
    </row>
    <row r="954" spans="1:18">
      <c r="A954" s="113">
        <v>13</v>
      </c>
      <c r="B954" s="114" t="s">
        <v>3114</v>
      </c>
      <c r="C954" s="114" t="s">
        <v>3128</v>
      </c>
      <c r="D954" s="114" t="s">
        <v>2651</v>
      </c>
      <c r="E954" s="114"/>
      <c r="F954" s="115" t="s">
        <v>979</v>
      </c>
      <c r="G954" s="115" t="s">
        <v>980</v>
      </c>
      <c r="H954" s="114" t="s">
        <v>3153</v>
      </c>
      <c r="I954" s="114">
        <v>70868727</v>
      </c>
      <c r="J954" s="114" t="s">
        <v>94</v>
      </c>
      <c r="K954" s="114">
        <v>10</v>
      </c>
      <c r="L954" s="13">
        <v>13700</v>
      </c>
      <c r="M954" s="13">
        <v>0</v>
      </c>
      <c r="N954" s="13">
        <f t="shared" si="198"/>
        <v>13700</v>
      </c>
      <c r="O954" s="13">
        <v>13700</v>
      </c>
      <c r="P954" s="13">
        <v>0</v>
      </c>
      <c r="Q954" s="13">
        <f t="shared" si="199"/>
        <v>13700</v>
      </c>
      <c r="R954" s="116" t="s">
        <v>287</v>
      </c>
    </row>
    <row r="955" spans="1:18">
      <c r="A955" s="113">
        <v>14</v>
      </c>
      <c r="B955" s="114" t="s">
        <v>3114</v>
      </c>
      <c r="C955" s="114" t="s">
        <v>3129</v>
      </c>
      <c r="D955" s="114" t="s">
        <v>3221</v>
      </c>
      <c r="E955" s="114" t="s">
        <v>3154</v>
      </c>
      <c r="F955" s="115" t="s">
        <v>1700</v>
      </c>
      <c r="G955" s="115" t="s">
        <v>980</v>
      </c>
      <c r="H955" s="114" t="s">
        <v>3155</v>
      </c>
      <c r="I955" s="114">
        <v>50642244</v>
      </c>
      <c r="J955" s="114" t="s">
        <v>69</v>
      </c>
      <c r="K955" s="114">
        <v>40</v>
      </c>
      <c r="L955" s="13">
        <v>4200</v>
      </c>
      <c r="M955" s="13">
        <v>10100</v>
      </c>
      <c r="N955" s="13">
        <f t="shared" si="198"/>
        <v>14300</v>
      </c>
      <c r="O955" s="13">
        <v>4200</v>
      </c>
      <c r="P955" s="13">
        <v>10100</v>
      </c>
      <c r="Q955" s="13">
        <f t="shared" si="199"/>
        <v>14300</v>
      </c>
      <c r="R955" s="116" t="s">
        <v>287</v>
      </c>
    </row>
    <row r="956" spans="1:18">
      <c r="A956" s="242"/>
      <c r="B956" s="243"/>
      <c r="C956" s="243"/>
      <c r="D956" s="243"/>
      <c r="E956" s="243"/>
      <c r="F956" s="243"/>
      <c r="G956" s="243"/>
      <c r="H956" s="243"/>
      <c r="I956" s="243"/>
      <c r="J956" s="243"/>
      <c r="K956" s="244"/>
      <c r="L956" s="117">
        <f>SUM(L942:L955)</f>
        <v>1327905</v>
      </c>
      <c r="M956" s="117">
        <f t="shared" ref="M956:Q956" si="200">SUM(M942:M955)</f>
        <v>582644</v>
      </c>
      <c r="N956" s="117">
        <f t="shared" si="200"/>
        <v>1910549</v>
      </c>
      <c r="O956" s="117">
        <f t="shared" si="200"/>
        <v>1327905</v>
      </c>
      <c r="P956" s="117">
        <f t="shared" si="200"/>
        <v>582644</v>
      </c>
      <c r="Q956" s="117">
        <f t="shared" si="200"/>
        <v>1910549</v>
      </c>
      <c r="R956" s="153"/>
    </row>
    <row r="957" spans="1:18" s="107" customFormat="1" ht="36" customHeight="1">
      <c r="A957" s="206"/>
      <c r="B957" s="205"/>
      <c r="C957" s="205"/>
      <c r="D957" s="205"/>
      <c r="E957" s="205"/>
      <c r="F957" s="205"/>
      <c r="G957" s="205"/>
      <c r="H957" s="205"/>
      <c r="I957" s="205"/>
      <c r="J957" s="205"/>
      <c r="K957" s="205"/>
      <c r="L957" s="205"/>
      <c r="M957" s="120"/>
      <c r="N957" s="120"/>
      <c r="O957" s="120"/>
      <c r="P957" s="120"/>
      <c r="Q957" s="120"/>
    </row>
    <row r="958" spans="1:18" ht="32.1" customHeight="1">
      <c r="A958" s="108" t="s">
        <v>3343</v>
      </c>
      <c r="B958" s="228" t="s">
        <v>3156</v>
      </c>
      <c r="C958" s="229"/>
      <c r="D958" s="229"/>
      <c r="E958" s="229"/>
      <c r="F958" s="229"/>
      <c r="G958" s="229"/>
      <c r="H958" s="229"/>
      <c r="I958" s="229"/>
      <c r="J958" s="229"/>
      <c r="K958" s="230"/>
      <c r="L958" s="232" t="s">
        <v>42</v>
      </c>
      <c r="M958" s="232"/>
      <c r="N958" s="232"/>
      <c r="O958" s="232" t="s">
        <v>44</v>
      </c>
      <c r="P958" s="232"/>
      <c r="Q958" s="232"/>
      <c r="R958" s="226" t="s">
        <v>31</v>
      </c>
    </row>
    <row r="959" spans="1:18" ht="42" customHeight="1">
      <c r="A959" s="109" t="s">
        <v>8</v>
      </c>
      <c r="B959" s="110" t="s">
        <v>0</v>
      </c>
      <c r="C959" s="110" t="s">
        <v>5</v>
      </c>
      <c r="D959" s="111" t="s">
        <v>6</v>
      </c>
      <c r="E959" s="111" t="s">
        <v>7</v>
      </c>
      <c r="F959" s="111" t="s">
        <v>9</v>
      </c>
      <c r="G959" s="111" t="s">
        <v>10</v>
      </c>
      <c r="H959" s="111" t="s">
        <v>40</v>
      </c>
      <c r="I959" s="111" t="s">
        <v>11</v>
      </c>
      <c r="J959" s="111" t="s">
        <v>12</v>
      </c>
      <c r="K959" s="109" t="s">
        <v>13</v>
      </c>
      <c r="L959" s="112" t="s">
        <v>14</v>
      </c>
      <c r="M959" s="109" t="s">
        <v>15</v>
      </c>
      <c r="N959" s="109" t="s">
        <v>4</v>
      </c>
      <c r="O959" s="112" t="s">
        <v>14</v>
      </c>
      <c r="P959" s="109" t="s">
        <v>15</v>
      </c>
      <c r="Q959" s="109" t="s">
        <v>4</v>
      </c>
      <c r="R959" s="227"/>
    </row>
    <row r="960" spans="1:18">
      <c r="A960" s="113">
        <v>1</v>
      </c>
      <c r="B960" s="114" t="s">
        <v>3156</v>
      </c>
      <c r="C960" s="114" t="s">
        <v>3157</v>
      </c>
      <c r="D960" s="114" t="s">
        <v>2746</v>
      </c>
      <c r="E960" s="114" t="s">
        <v>47</v>
      </c>
      <c r="F960" s="115" t="s">
        <v>1720</v>
      </c>
      <c r="G960" s="115" t="s">
        <v>980</v>
      </c>
      <c r="H960" s="114" t="s">
        <v>3158</v>
      </c>
      <c r="I960" s="114" t="s">
        <v>3159</v>
      </c>
      <c r="J960" s="114" t="s">
        <v>94</v>
      </c>
      <c r="K960" s="114" t="s">
        <v>3154</v>
      </c>
      <c r="L960" s="13">
        <v>26855</v>
      </c>
      <c r="M960" s="13">
        <v>0</v>
      </c>
      <c r="N960" s="13">
        <f>L960+M960</f>
        <v>26855</v>
      </c>
      <c r="O960" s="13">
        <v>26855</v>
      </c>
      <c r="P960" s="13">
        <v>0</v>
      </c>
      <c r="Q960" s="13">
        <f>O960+P960</f>
        <v>26855</v>
      </c>
      <c r="R960" s="116" t="s">
        <v>287</v>
      </c>
    </row>
    <row r="961" spans="1:18">
      <c r="A961" s="113">
        <v>2</v>
      </c>
      <c r="B961" s="114" t="s">
        <v>3156</v>
      </c>
      <c r="C961" s="114" t="s">
        <v>3157</v>
      </c>
      <c r="D961" s="114" t="s">
        <v>2746</v>
      </c>
      <c r="E961" s="114" t="s">
        <v>47</v>
      </c>
      <c r="F961" s="115" t="s">
        <v>1720</v>
      </c>
      <c r="G961" s="115" t="s">
        <v>980</v>
      </c>
      <c r="H961" s="114" t="s">
        <v>3160</v>
      </c>
      <c r="I961" s="114" t="s">
        <v>3161</v>
      </c>
      <c r="J961" s="114" t="s">
        <v>94</v>
      </c>
      <c r="K961" s="114" t="s">
        <v>23</v>
      </c>
      <c r="L961" s="13">
        <v>1210</v>
      </c>
      <c r="M961" s="13">
        <v>0</v>
      </c>
      <c r="N961" s="13">
        <f>L961+M961</f>
        <v>1210</v>
      </c>
      <c r="O961" s="13">
        <v>1210</v>
      </c>
      <c r="P961" s="13">
        <v>0</v>
      </c>
      <c r="Q961" s="13">
        <f>O961+P961</f>
        <v>1210</v>
      </c>
      <c r="R961" s="116" t="s">
        <v>287</v>
      </c>
    </row>
    <row r="962" spans="1:18">
      <c r="A962" s="242"/>
      <c r="B962" s="243"/>
      <c r="C962" s="243"/>
      <c r="D962" s="243"/>
      <c r="E962" s="243"/>
      <c r="F962" s="243"/>
      <c r="G962" s="243"/>
      <c r="H962" s="243"/>
      <c r="I962" s="243"/>
      <c r="J962" s="243"/>
      <c r="K962" s="244"/>
      <c r="L962" s="117">
        <f t="shared" ref="L962:Q962" si="201">SUM(L960:L961)</f>
        <v>28065</v>
      </c>
      <c r="M962" s="117">
        <f t="shared" si="201"/>
        <v>0</v>
      </c>
      <c r="N962" s="117">
        <f t="shared" si="201"/>
        <v>28065</v>
      </c>
      <c r="O962" s="117">
        <f t="shared" si="201"/>
        <v>28065</v>
      </c>
      <c r="P962" s="117">
        <f t="shared" si="201"/>
        <v>0</v>
      </c>
      <c r="Q962" s="117">
        <f t="shared" si="201"/>
        <v>28065</v>
      </c>
      <c r="R962" s="153"/>
    </row>
    <row r="963" spans="1:18" s="107" customFormat="1" ht="36" customHeight="1">
      <c r="A963" s="206"/>
      <c r="B963" s="205"/>
      <c r="C963" s="205"/>
      <c r="D963" s="205"/>
      <c r="E963" s="205"/>
      <c r="F963" s="205"/>
      <c r="G963" s="205"/>
      <c r="H963" s="205"/>
      <c r="I963" s="205"/>
      <c r="J963" s="205"/>
      <c r="K963" s="205"/>
      <c r="L963" s="205"/>
      <c r="M963" s="120"/>
      <c r="N963" s="120"/>
      <c r="O963" s="120"/>
      <c r="P963" s="120"/>
      <c r="Q963" s="120"/>
    </row>
    <row r="964" spans="1:18" ht="32.1" customHeight="1">
      <c r="A964" s="108" t="s">
        <v>3455</v>
      </c>
      <c r="B964" s="228" t="s">
        <v>3953</v>
      </c>
      <c r="C964" s="229"/>
      <c r="D964" s="229"/>
      <c r="E964" s="229"/>
      <c r="F964" s="229"/>
      <c r="G964" s="229"/>
      <c r="H964" s="229"/>
      <c r="I964" s="229"/>
      <c r="J964" s="229"/>
      <c r="K964" s="230"/>
      <c r="L964" s="232" t="s">
        <v>42</v>
      </c>
      <c r="M964" s="232"/>
      <c r="N964" s="232"/>
      <c r="O964" s="232" t="s">
        <v>44</v>
      </c>
      <c r="P964" s="232"/>
      <c r="Q964" s="232"/>
      <c r="R964" s="226" t="s">
        <v>31</v>
      </c>
    </row>
    <row r="965" spans="1:18" ht="42" customHeight="1">
      <c r="A965" s="109" t="s">
        <v>8</v>
      </c>
      <c r="B965" s="110" t="s">
        <v>0</v>
      </c>
      <c r="C965" s="110" t="s">
        <v>5</v>
      </c>
      <c r="D965" s="111" t="s">
        <v>6</v>
      </c>
      <c r="E965" s="111" t="s">
        <v>7</v>
      </c>
      <c r="F965" s="111" t="s">
        <v>9</v>
      </c>
      <c r="G965" s="111" t="s">
        <v>10</v>
      </c>
      <c r="H965" s="111" t="s">
        <v>40</v>
      </c>
      <c r="I965" s="111" t="s">
        <v>11</v>
      </c>
      <c r="J965" s="111" t="s">
        <v>12</v>
      </c>
      <c r="K965" s="109" t="s">
        <v>13</v>
      </c>
      <c r="L965" s="112" t="s">
        <v>14</v>
      </c>
      <c r="M965" s="109" t="s">
        <v>15</v>
      </c>
      <c r="N965" s="109" t="s">
        <v>4</v>
      </c>
      <c r="O965" s="112" t="s">
        <v>14</v>
      </c>
      <c r="P965" s="109" t="s">
        <v>15</v>
      </c>
      <c r="Q965" s="109" t="s">
        <v>4</v>
      </c>
      <c r="R965" s="227"/>
    </row>
    <row r="966" spans="1:18">
      <c r="A966" s="113">
        <v>1</v>
      </c>
      <c r="B966" s="114" t="s">
        <v>3169</v>
      </c>
      <c r="C966" s="114" t="s">
        <v>3170</v>
      </c>
      <c r="D966" s="114" t="s">
        <v>3222</v>
      </c>
      <c r="E966" s="114" t="s">
        <v>27</v>
      </c>
      <c r="F966" s="115" t="s">
        <v>1667</v>
      </c>
      <c r="G966" s="115" t="s">
        <v>980</v>
      </c>
      <c r="H966" s="114" t="s">
        <v>3171</v>
      </c>
      <c r="I966" s="114" t="s">
        <v>3172</v>
      </c>
      <c r="J966" s="114" t="s">
        <v>94</v>
      </c>
      <c r="K966" s="114" t="s">
        <v>288</v>
      </c>
      <c r="L966" s="13">
        <v>24178</v>
      </c>
      <c r="M966" s="13">
        <v>0</v>
      </c>
      <c r="N966" s="13">
        <f t="shared" ref="N966:N967" si="202">L966+M966</f>
        <v>24178</v>
      </c>
      <c r="O966" s="13">
        <v>24178</v>
      </c>
      <c r="P966" s="13">
        <v>0</v>
      </c>
      <c r="Q966" s="13">
        <f t="shared" ref="Q966:Q967" si="203">O966+P966</f>
        <v>24178</v>
      </c>
      <c r="R966" s="116" t="s">
        <v>287</v>
      </c>
    </row>
    <row r="967" spans="1:18">
      <c r="A967" s="113">
        <v>2</v>
      </c>
      <c r="B967" s="114" t="s">
        <v>3173</v>
      </c>
      <c r="C967" s="114" t="s">
        <v>3174</v>
      </c>
      <c r="D967" s="114" t="s">
        <v>3222</v>
      </c>
      <c r="E967" s="114" t="s">
        <v>192</v>
      </c>
      <c r="F967" s="115" t="s">
        <v>1667</v>
      </c>
      <c r="G967" s="114" t="s">
        <v>980</v>
      </c>
      <c r="H967" s="114" t="s">
        <v>3175</v>
      </c>
      <c r="I967" s="114" t="s">
        <v>3176</v>
      </c>
      <c r="J967" s="114" t="s">
        <v>94</v>
      </c>
      <c r="K967" s="114" t="s">
        <v>288</v>
      </c>
      <c r="L967" s="13">
        <v>31067</v>
      </c>
      <c r="M967" s="13">
        <v>0</v>
      </c>
      <c r="N967" s="13">
        <f t="shared" si="202"/>
        <v>31067</v>
      </c>
      <c r="O967" s="13">
        <v>31067</v>
      </c>
      <c r="P967" s="13">
        <v>0</v>
      </c>
      <c r="Q967" s="13">
        <f t="shared" si="203"/>
        <v>31067</v>
      </c>
      <c r="R967" s="116" t="s">
        <v>287</v>
      </c>
    </row>
    <row r="968" spans="1:18">
      <c r="A968" s="242"/>
      <c r="B968" s="243"/>
      <c r="C968" s="243"/>
      <c r="D968" s="243"/>
      <c r="E968" s="243"/>
      <c r="F968" s="243"/>
      <c r="G968" s="243"/>
      <c r="H968" s="243"/>
      <c r="I968" s="243"/>
      <c r="J968" s="243"/>
      <c r="K968" s="244"/>
      <c r="L968" s="117">
        <f t="shared" ref="L968:Q968" si="204">SUM(L966:L967)</f>
        <v>55245</v>
      </c>
      <c r="M968" s="117">
        <f t="shared" si="204"/>
        <v>0</v>
      </c>
      <c r="N968" s="117">
        <f t="shared" si="204"/>
        <v>55245</v>
      </c>
      <c r="O968" s="117">
        <f t="shared" si="204"/>
        <v>55245</v>
      </c>
      <c r="P968" s="117">
        <f t="shared" si="204"/>
        <v>0</v>
      </c>
      <c r="Q968" s="117">
        <f t="shared" si="204"/>
        <v>55245</v>
      </c>
      <c r="R968" s="153"/>
    </row>
    <row r="969" spans="1:18" s="107" customFormat="1" ht="36" customHeight="1">
      <c r="A969" s="206"/>
      <c r="B969" s="205"/>
      <c r="C969" s="205"/>
      <c r="D969" s="205"/>
      <c r="E969" s="205"/>
      <c r="F969" s="205"/>
      <c r="G969" s="205"/>
      <c r="H969" s="205"/>
      <c r="I969" s="205"/>
      <c r="J969" s="205"/>
      <c r="K969" s="205"/>
      <c r="L969" s="205"/>
      <c r="M969" s="120"/>
      <c r="N969" s="120"/>
      <c r="O969" s="120"/>
      <c r="P969" s="120"/>
      <c r="Q969" s="120"/>
    </row>
    <row r="970" spans="1:18" ht="32.1" customHeight="1">
      <c r="A970" s="108" t="s">
        <v>3457</v>
      </c>
      <c r="B970" s="228" t="s">
        <v>3954</v>
      </c>
      <c r="C970" s="229"/>
      <c r="D970" s="229"/>
      <c r="E970" s="229"/>
      <c r="F970" s="229"/>
      <c r="G970" s="229"/>
      <c r="H970" s="229"/>
      <c r="I970" s="229"/>
      <c r="J970" s="229"/>
      <c r="K970" s="230"/>
      <c r="L970" s="232" t="s">
        <v>42</v>
      </c>
      <c r="M970" s="232"/>
      <c r="N970" s="232"/>
      <c r="O970" s="232" t="s">
        <v>44</v>
      </c>
      <c r="P970" s="232"/>
      <c r="Q970" s="232"/>
      <c r="R970" s="226" t="s">
        <v>31</v>
      </c>
    </row>
    <row r="971" spans="1:18" ht="42" customHeight="1">
      <c r="A971" s="109" t="s">
        <v>8</v>
      </c>
      <c r="B971" s="110" t="s">
        <v>0</v>
      </c>
      <c r="C971" s="110" t="s">
        <v>5</v>
      </c>
      <c r="D971" s="111" t="s">
        <v>6</v>
      </c>
      <c r="E971" s="111" t="s">
        <v>7</v>
      </c>
      <c r="F971" s="111" t="s">
        <v>9</v>
      </c>
      <c r="G971" s="111" t="s">
        <v>10</v>
      </c>
      <c r="H971" s="111" t="s">
        <v>40</v>
      </c>
      <c r="I971" s="111" t="s">
        <v>11</v>
      </c>
      <c r="J971" s="111" t="s">
        <v>12</v>
      </c>
      <c r="K971" s="109" t="s">
        <v>13</v>
      </c>
      <c r="L971" s="112" t="s">
        <v>14</v>
      </c>
      <c r="M971" s="109" t="s">
        <v>15</v>
      </c>
      <c r="N971" s="109" t="s">
        <v>4</v>
      </c>
      <c r="O971" s="112" t="s">
        <v>14</v>
      </c>
      <c r="P971" s="109" t="s">
        <v>15</v>
      </c>
      <c r="Q971" s="109" t="s">
        <v>4</v>
      </c>
      <c r="R971" s="227"/>
    </row>
    <row r="972" spans="1:18">
      <c r="A972" s="113">
        <v>1</v>
      </c>
      <c r="B972" s="114" t="s">
        <v>3177</v>
      </c>
      <c r="C972" s="114" t="s">
        <v>3178</v>
      </c>
      <c r="D972" s="114" t="s">
        <v>3223</v>
      </c>
      <c r="E972" s="114" t="s">
        <v>3179</v>
      </c>
      <c r="F972" s="115" t="s">
        <v>1667</v>
      </c>
      <c r="G972" s="115" t="s">
        <v>980</v>
      </c>
      <c r="H972" s="114" t="s">
        <v>3180</v>
      </c>
      <c r="I972" s="114" t="s">
        <v>3230</v>
      </c>
      <c r="J972" s="114" t="s">
        <v>77</v>
      </c>
      <c r="K972" s="114" t="s">
        <v>70</v>
      </c>
      <c r="L972" s="13">
        <v>2015</v>
      </c>
      <c r="M972" s="13">
        <v>0</v>
      </c>
      <c r="N972" s="13">
        <f>L972+M972</f>
        <v>2015</v>
      </c>
      <c r="O972" s="13">
        <v>2015</v>
      </c>
      <c r="P972" s="13">
        <v>0</v>
      </c>
      <c r="Q972" s="13">
        <f>O972+P972</f>
        <v>2015</v>
      </c>
      <c r="R972" s="116" t="s">
        <v>287</v>
      </c>
    </row>
    <row r="973" spans="1:18">
      <c r="A973" s="113">
        <v>2</v>
      </c>
      <c r="B973" s="114" t="s">
        <v>3177</v>
      </c>
      <c r="C973" s="114" t="s">
        <v>3178</v>
      </c>
      <c r="D973" s="114" t="s">
        <v>3224</v>
      </c>
      <c r="E973" s="114" t="s">
        <v>3179</v>
      </c>
      <c r="F973" s="115" t="s">
        <v>1667</v>
      </c>
      <c r="G973" s="115" t="s">
        <v>980</v>
      </c>
      <c r="H973" s="114" t="s">
        <v>3181</v>
      </c>
      <c r="I973" s="114" t="s">
        <v>3231</v>
      </c>
      <c r="J973" s="114" t="s">
        <v>77</v>
      </c>
      <c r="K973" s="114" t="s">
        <v>70</v>
      </c>
      <c r="L973" s="13">
        <v>3548</v>
      </c>
      <c r="M973" s="13">
        <v>0</v>
      </c>
      <c r="N973" s="13">
        <f>L973+M973</f>
        <v>3548</v>
      </c>
      <c r="O973" s="13">
        <v>3548</v>
      </c>
      <c r="P973" s="13">
        <v>0</v>
      </c>
      <c r="Q973" s="13">
        <f>O973+P973</f>
        <v>3548</v>
      </c>
      <c r="R973" s="116" t="s">
        <v>287</v>
      </c>
    </row>
    <row r="974" spans="1:18">
      <c r="A974" s="242"/>
      <c r="B974" s="243"/>
      <c r="C974" s="243"/>
      <c r="D974" s="243"/>
      <c r="E974" s="243"/>
      <c r="F974" s="243"/>
      <c r="G974" s="243"/>
      <c r="H974" s="243"/>
      <c r="I974" s="243"/>
      <c r="J974" s="243"/>
      <c r="K974" s="244"/>
      <c r="L974" s="117">
        <f t="shared" ref="L974:Q974" si="205">SUM(L972:L973)</f>
        <v>5563</v>
      </c>
      <c r="M974" s="117">
        <f t="shared" si="205"/>
        <v>0</v>
      </c>
      <c r="N974" s="117">
        <f t="shared" si="205"/>
        <v>5563</v>
      </c>
      <c r="O974" s="117">
        <f t="shared" si="205"/>
        <v>5563</v>
      </c>
      <c r="P974" s="117">
        <f t="shared" si="205"/>
        <v>0</v>
      </c>
      <c r="Q974" s="117">
        <f t="shared" si="205"/>
        <v>5563</v>
      </c>
      <c r="R974" s="153"/>
    </row>
    <row r="975" spans="1:18" s="107" customFormat="1" ht="36" customHeight="1">
      <c r="A975" s="206"/>
      <c r="B975" s="205"/>
      <c r="C975" s="205"/>
      <c r="D975" s="205"/>
      <c r="E975" s="205"/>
      <c r="F975" s="205"/>
      <c r="G975" s="205"/>
      <c r="H975" s="205"/>
      <c r="I975" s="205"/>
      <c r="J975" s="205"/>
      <c r="K975" s="205"/>
      <c r="L975" s="205"/>
      <c r="M975" s="120"/>
      <c r="N975" s="120"/>
      <c r="O975" s="120"/>
      <c r="P975" s="120"/>
      <c r="Q975" s="120"/>
    </row>
    <row r="976" spans="1:18" ht="32.1" customHeight="1">
      <c r="A976" s="108" t="s">
        <v>3459</v>
      </c>
      <c r="B976" s="228" t="s">
        <v>3955</v>
      </c>
      <c r="C976" s="229"/>
      <c r="D976" s="229"/>
      <c r="E976" s="229"/>
      <c r="F976" s="229"/>
      <c r="G976" s="229"/>
      <c r="H976" s="229"/>
      <c r="I976" s="229"/>
      <c r="J976" s="229"/>
      <c r="K976" s="230"/>
      <c r="L976" s="232" t="s">
        <v>42</v>
      </c>
      <c r="M976" s="232"/>
      <c r="N976" s="232"/>
      <c r="O976" s="232" t="s">
        <v>44</v>
      </c>
      <c r="P976" s="232"/>
      <c r="Q976" s="232"/>
      <c r="R976" s="226" t="s">
        <v>31</v>
      </c>
    </row>
    <row r="977" spans="1:18" ht="42" customHeight="1">
      <c r="A977" s="109" t="s">
        <v>8</v>
      </c>
      <c r="B977" s="110" t="s">
        <v>0</v>
      </c>
      <c r="C977" s="110" t="s">
        <v>5</v>
      </c>
      <c r="D977" s="111" t="s">
        <v>6</v>
      </c>
      <c r="E977" s="111" t="s">
        <v>7</v>
      </c>
      <c r="F977" s="111" t="s">
        <v>9</v>
      </c>
      <c r="G977" s="111" t="s">
        <v>10</v>
      </c>
      <c r="H977" s="111" t="s">
        <v>40</v>
      </c>
      <c r="I977" s="111" t="s">
        <v>11</v>
      </c>
      <c r="J977" s="111" t="s">
        <v>12</v>
      </c>
      <c r="K977" s="109" t="s">
        <v>13</v>
      </c>
      <c r="L977" s="112" t="s">
        <v>14</v>
      </c>
      <c r="M977" s="109" t="s">
        <v>15</v>
      </c>
      <c r="N977" s="109" t="s">
        <v>4</v>
      </c>
      <c r="O977" s="112" t="s">
        <v>14</v>
      </c>
      <c r="P977" s="109" t="s">
        <v>15</v>
      </c>
      <c r="Q977" s="109" t="s">
        <v>4</v>
      </c>
      <c r="R977" s="227"/>
    </row>
    <row r="978" spans="1:18">
      <c r="A978" s="113">
        <v>1</v>
      </c>
      <c r="B978" s="114" t="s">
        <v>3182</v>
      </c>
      <c r="C978" s="114" t="s">
        <v>3183</v>
      </c>
      <c r="D978" s="114" t="s">
        <v>3225</v>
      </c>
      <c r="E978" s="114" t="s">
        <v>3184</v>
      </c>
      <c r="F978" s="115" t="s">
        <v>3185</v>
      </c>
      <c r="G978" s="115" t="s">
        <v>980</v>
      </c>
      <c r="H978" s="114" t="s">
        <v>3186</v>
      </c>
      <c r="I978" s="114"/>
      <c r="J978" s="114" t="s">
        <v>77</v>
      </c>
      <c r="K978" s="114" t="s">
        <v>36</v>
      </c>
      <c r="L978" s="13">
        <v>4483</v>
      </c>
      <c r="M978" s="13">
        <v>0</v>
      </c>
      <c r="N978" s="13">
        <f>L978+M978</f>
        <v>4483</v>
      </c>
      <c r="O978" s="13">
        <v>4483</v>
      </c>
      <c r="P978" s="13">
        <v>0</v>
      </c>
      <c r="Q978" s="13">
        <f>O978+P978</f>
        <v>4483</v>
      </c>
      <c r="R978" s="116" t="s">
        <v>287</v>
      </c>
    </row>
    <row r="979" spans="1:18">
      <c r="A979" s="113">
        <v>2</v>
      </c>
      <c r="B979" s="114" t="s">
        <v>3182</v>
      </c>
      <c r="C979" s="114" t="s">
        <v>3183</v>
      </c>
      <c r="D979" s="114" t="s">
        <v>3225</v>
      </c>
      <c r="E979" s="114" t="s">
        <v>3187</v>
      </c>
      <c r="F979" s="115" t="s">
        <v>3185</v>
      </c>
      <c r="G979" s="115" t="s">
        <v>980</v>
      </c>
      <c r="H979" s="114" t="s">
        <v>3188</v>
      </c>
      <c r="I979" s="114"/>
      <c r="J979" s="114" t="s">
        <v>77</v>
      </c>
      <c r="K979" s="114" t="s">
        <v>36</v>
      </c>
      <c r="L979" s="13">
        <v>842</v>
      </c>
      <c r="M979" s="13">
        <v>0</v>
      </c>
      <c r="N979" s="13">
        <f>L979+M979</f>
        <v>842</v>
      </c>
      <c r="O979" s="13">
        <v>842</v>
      </c>
      <c r="P979" s="13">
        <v>0</v>
      </c>
      <c r="Q979" s="13">
        <f>O979+P979</f>
        <v>842</v>
      </c>
      <c r="R979" s="116" t="s">
        <v>287</v>
      </c>
    </row>
    <row r="980" spans="1:18">
      <c r="A980" s="242"/>
      <c r="B980" s="243"/>
      <c r="C980" s="243"/>
      <c r="D980" s="243"/>
      <c r="E980" s="243"/>
      <c r="F980" s="243"/>
      <c r="G980" s="243"/>
      <c r="H980" s="243"/>
      <c r="I980" s="243"/>
      <c r="J980" s="243"/>
      <c r="K980" s="244"/>
      <c r="L980" s="117">
        <f t="shared" ref="L980:Q980" si="206">SUM(L978:L979)</f>
        <v>5325</v>
      </c>
      <c r="M980" s="117">
        <f t="shared" si="206"/>
        <v>0</v>
      </c>
      <c r="N980" s="117">
        <f t="shared" si="206"/>
        <v>5325</v>
      </c>
      <c r="O980" s="117">
        <f t="shared" si="206"/>
        <v>5325</v>
      </c>
      <c r="P980" s="117">
        <f t="shared" si="206"/>
        <v>0</v>
      </c>
      <c r="Q980" s="117">
        <f t="shared" si="206"/>
        <v>5325</v>
      </c>
      <c r="R980" s="153"/>
    </row>
    <row r="981" spans="1:18" s="107" customFormat="1" ht="36" customHeight="1">
      <c r="A981" s="206"/>
      <c r="B981" s="205"/>
      <c r="C981" s="205"/>
      <c r="D981" s="205"/>
      <c r="E981" s="205"/>
      <c r="F981" s="205"/>
      <c r="G981" s="205"/>
      <c r="H981" s="205"/>
      <c r="I981" s="205"/>
      <c r="J981" s="205"/>
      <c r="K981" s="205"/>
      <c r="L981" s="205"/>
      <c r="M981" s="120"/>
      <c r="N981" s="120"/>
      <c r="O981" s="120"/>
      <c r="P981" s="120"/>
      <c r="Q981" s="120"/>
    </row>
    <row r="982" spans="1:18" ht="32.1" customHeight="1">
      <c r="A982" s="108" t="s">
        <v>3461</v>
      </c>
      <c r="B982" s="228" t="s">
        <v>3956</v>
      </c>
      <c r="C982" s="229"/>
      <c r="D982" s="229"/>
      <c r="E982" s="229"/>
      <c r="F982" s="229"/>
      <c r="G982" s="229"/>
      <c r="H982" s="229"/>
      <c r="I982" s="229"/>
      <c r="J982" s="229"/>
      <c r="K982" s="230"/>
      <c r="L982" s="232" t="s">
        <v>42</v>
      </c>
      <c r="M982" s="232"/>
      <c r="N982" s="232"/>
      <c r="O982" s="232" t="s">
        <v>44</v>
      </c>
      <c r="P982" s="232"/>
      <c r="Q982" s="232"/>
      <c r="R982" s="226" t="s">
        <v>31</v>
      </c>
    </row>
    <row r="983" spans="1:18" ht="42" customHeight="1">
      <c r="A983" s="109" t="s">
        <v>8</v>
      </c>
      <c r="B983" s="110" t="s">
        <v>0</v>
      </c>
      <c r="C983" s="110" t="s">
        <v>5</v>
      </c>
      <c r="D983" s="111" t="s">
        <v>6</v>
      </c>
      <c r="E983" s="111" t="s">
        <v>7</v>
      </c>
      <c r="F983" s="111" t="s">
        <v>9</v>
      </c>
      <c r="G983" s="111" t="s">
        <v>10</v>
      </c>
      <c r="H983" s="111" t="s">
        <v>40</v>
      </c>
      <c r="I983" s="111" t="s">
        <v>11</v>
      </c>
      <c r="J983" s="111" t="s">
        <v>12</v>
      </c>
      <c r="K983" s="109" t="s">
        <v>13</v>
      </c>
      <c r="L983" s="112" t="s">
        <v>14</v>
      </c>
      <c r="M983" s="109" t="s">
        <v>15</v>
      </c>
      <c r="N983" s="109" t="s">
        <v>4</v>
      </c>
      <c r="O983" s="112" t="s">
        <v>14</v>
      </c>
      <c r="P983" s="109" t="s">
        <v>15</v>
      </c>
      <c r="Q983" s="109" t="s">
        <v>4</v>
      </c>
      <c r="R983" s="227"/>
    </row>
    <row r="984" spans="1:18">
      <c r="A984" s="113">
        <v>1</v>
      </c>
      <c r="B984" s="114" t="s">
        <v>3189</v>
      </c>
      <c r="C984" s="114" t="s">
        <v>3178</v>
      </c>
      <c r="D984" s="114" t="s">
        <v>3226</v>
      </c>
      <c r="E984" s="114" t="s">
        <v>340</v>
      </c>
      <c r="F984" s="115" t="s">
        <v>979</v>
      </c>
      <c r="G984" s="114" t="s">
        <v>980</v>
      </c>
      <c r="H984" s="114" t="s">
        <v>3190</v>
      </c>
      <c r="I984" s="114" t="s">
        <v>3191</v>
      </c>
      <c r="J984" s="114" t="s">
        <v>77</v>
      </c>
      <c r="K984" s="114" t="s">
        <v>3192</v>
      </c>
      <c r="L984" s="13">
        <v>4363</v>
      </c>
      <c r="M984" s="13">
        <v>0</v>
      </c>
      <c r="N984" s="13">
        <f>L984+M984</f>
        <v>4363</v>
      </c>
      <c r="O984" s="13">
        <v>4363</v>
      </c>
      <c r="P984" s="13">
        <v>0</v>
      </c>
      <c r="Q984" s="13">
        <f>O984+P984</f>
        <v>4363</v>
      </c>
      <c r="R984" s="116" t="s">
        <v>287</v>
      </c>
    </row>
    <row r="985" spans="1:18">
      <c r="A985" s="242"/>
      <c r="B985" s="243"/>
      <c r="C985" s="243"/>
      <c r="D985" s="243"/>
      <c r="E985" s="243"/>
      <c r="F985" s="243"/>
      <c r="G985" s="243"/>
      <c r="H985" s="243"/>
      <c r="I985" s="243"/>
      <c r="J985" s="243"/>
      <c r="K985" s="244"/>
      <c r="L985" s="117">
        <f t="shared" ref="L985:N985" si="207">SUM(L984:L984)</f>
        <v>4363</v>
      </c>
      <c r="M985" s="117">
        <f t="shared" si="207"/>
        <v>0</v>
      </c>
      <c r="N985" s="117">
        <f t="shared" si="207"/>
        <v>4363</v>
      </c>
      <c r="O985" s="117">
        <f>SUM(O984:O984)</f>
        <v>4363</v>
      </c>
      <c r="P985" s="117">
        <f>SUM(P984:P984)</f>
        <v>0</v>
      </c>
      <c r="Q985" s="117">
        <f>SUM(Q984:Q984)</f>
        <v>4363</v>
      </c>
      <c r="R985" s="153"/>
    </row>
    <row r="986" spans="1:18" s="107" customFormat="1" ht="36" customHeight="1">
      <c r="A986" s="206"/>
      <c r="B986" s="205"/>
      <c r="C986" s="205"/>
      <c r="D986" s="205"/>
      <c r="E986" s="205"/>
      <c r="F986" s="205"/>
      <c r="G986" s="205"/>
      <c r="H986" s="205"/>
      <c r="I986" s="205"/>
      <c r="J986" s="205"/>
      <c r="K986" s="205"/>
      <c r="L986" s="205"/>
      <c r="M986" s="120"/>
      <c r="N986" s="120"/>
      <c r="O986" s="120"/>
      <c r="P986" s="120"/>
      <c r="Q986" s="120"/>
    </row>
    <row r="987" spans="1:18" ht="32.1" customHeight="1">
      <c r="A987" s="108" t="s">
        <v>939</v>
      </c>
      <c r="B987" s="228" t="s">
        <v>3957</v>
      </c>
      <c r="C987" s="229"/>
      <c r="D987" s="229"/>
      <c r="E987" s="229"/>
      <c r="F987" s="229"/>
      <c r="G987" s="229"/>
      <c r="H987" s="229"/>
      <c r="I987" s="229"/>
      <c r="J987" s="229"/>
      <c r="K987" s="230"/>
      <c r="L987" s="232" t="s">
        <v>42</v>
      </c>
      <c r="M987" s="232"/>
      <c r="N987" s="232"/>
      <c r="O987" s="232" t="s">
        <v>44</v>
      </c>
      <c r="P987" s="232"/>
      <c r="Q987" s="232"/>
      <c r="R987" s="226" t="s">
        <v>31</v>
      </c>
    </row>
    <row r="988" spans="1:18" ht="42" customHeight="1">
      <c r="A988" s="109" t="s">
        <v>8</v>
      </c>
      <c r="B988" s="110" t="s">
        <v>0</v>
      </c>
      <c r="C988" s="110" t="s">
        <v>5</v>
      </c>
      <c r="D988" s="111" t="s">
        <v>6</v>
      </c>
      <c r="E988" s="111" t="s">
        <v>7</v>
      </c>
      <c r="F988" s="111" t="s">
        <v>9</v>
      </c>
      <c r="G988" s="111" t="s">
        <v>10</v>
      </c>
      <c r="H988" s="111" t="s">
        <v>40</v>
      </c>
      <c r="I988" s="111" t="s">
        <v>11</v>
      </c>
      <c r="J988" s="111" t="s">
        <v>12</v>
      </c>
      <c r="K988" s="109" t="s">
        <v>13</v>
      </c>
      <c r="L988" s="112" t="s">
        <v>14</v>
      </c>
      <c r="M988" s="109" t="s">
        <v>15</v>
      </c>
      <c r="N988" s="109" t="s">
        <v>4</v>
      </c>
      <c r="O988" s="112" t="s">
        <v>14</v>
      </c>
      <c r="P988" s="109" t="s">
        <v>15</v>
      </c>
      <c r="Q988" s="109" t="s">
        <v>4</v>
      </c>
      <c r="R988" s="227"/>
    </row>
    <row r="989" spans="1:18">
      <c r="A989" s="113">
        <v>1</v>
      </c>
      <c r="B989" s="114" t="s">
        <v>3193</v>
      </c>
      <c r="C989" s="114" t="s">
        <v>3194</v>
      </c>
      <c r="D989" s="114" t="s">
        <v>3227</v>
      </c>
      <c r="E989" s="114" t="s">
        <v>23</v>
      </c>
      <c r="F989" s="115" t="s">
        <v>1675</v>
      </c>
      <c r="G989" s="115" t="s">
        <v>980</v>
      </c>
      <c r="H989" s="114" t="s">
        <v>3195</v>
      </c>
      <c r="I989" s="114">
        <v>71411488</v>
      </c>
      <c r="J989" s="114" t="s">
        <v>77</v>
      </c>
      <c r="K989" s="114" t="s">
        <v>37</v>
      </c>
      <c r="L989" s="13">
        <v>5718</v>
      </c>
      <c r="M989" s="13">
        <v>0</v>
      </c>
      <c r="N989" s="13">
        <f>L989+M989</f>
        <v>5718</v>
      </c>
      <c r="O989" s="13">
        <v>5718</v>
      </c>
      <c r="P989" s="13">
        <v>0</v>
      </c>
      <c r="Q989" s="13">
        <f>O989+P989</f>
        <v>5718</v>
      </c>
      <c r="R989" s="116" t="s">
        <v>287</v>
      </c>
    </row>
    <row r="990" spans="1:18">
      <c r="A990" s="242"/>
      <c r="B990" s="243"/>
      <c r="C990" s="243"/>
      <c r="D990" s="243"/>
      <c r="E990" s="243"/>
      <c r="F990" s="243"/>
      <c r="G990" s="243"/>
      <c r="H990" s="243"/>
      <c r="I990" s="243"/>
      <c r="J990" s="243"/>
      <c r="K990" s="244"/>
      <c r="L990" s="117">
        <f t="shared" ref="L990:Q990" si="208">SUM(L989:L989)</f>
        <v>5718</v>
      </c>
      <c r="M990" s="117">
        <f t="shared" si="208"/>
        <v>0</v>
      </c>
      <c r="N990" s="117">
        <f t="shared" si="208"/>
        <v>5718</v>
      </c>
      <c r="O990" s="117">
        <f t="shared" si="208"/>
        <v>5718</v>
      </c>
      <c r="P990" s="117">
        <f t="shared" si="208"/>
        <v>0</v>
      </c>
      <c r="Q990" s="117">
        <f t="shared" si="208"/>
        <v>5718</v>
      </c>
      <c r="R990" s="153"/>
    </row>
    <row r="991" spans="1:18" s="107" customFormat="1" ht="36" customHeight="1">
      <c r="A991" s="206"/>
      <c r="B991" s="205"/>
      <c r="C991" s="205"/>
      <c r="D991" s="205"/>
      <c r="E991" s="205"/>
      <c r="F991" s="205"/>
      <c r="G991" s="205"/>
      <c r="H991" s="205"/>
      <c r="I991" s="205"/>
      <c r="J991" s="205"/>
      <c r="K991" s="205"/>
      <c r="L991" s="205"/>
      <c r="M991" s="120"/>
      <c r="N991" s="120"/>
      <c r="O991" s="120"/>
      <c r="P991" s="120"/>
      <c r="Q991" s="120"/>
    </row>
    <row r="992" spans="1:18" ht="32.1" customHeight="1">
      <c r="A992" s="108" t="s">
        <v>3552</v>
      </c>
      <c r="B992" s="228" t="s">
        <v>3196</v>
      </c>
      <c r="C992" s="229"/>
      <c r="D992" s="229"/>
      <c r="E992" s="229"/>
      <c r="F992" s="229"/>
      <c r="G992" s="229"/>
      <c r="H992" s="229"/>
      <c r="I992" s="229"/>
      <c r="J992" s="229"/>
      <c r="K992" s="230"/>
      <c r="L992" s="232" t="s">
        <v>42</v>
      </c>
      <c r="M992" s="232"/>
      <c r="N992" s="232"/>
      <c r="O992" s="232" t="s">
        <v>44</v>
      </c>
      <c r="P992" s="232"/>
      <c r="Q992" s="232"/>
      <c r="R992" s="226" t="s">
        <v>31</v>
      </c>
    </row>
    <row r="993" spans="1:18" ht="42" customHeight="1">
      <c r="A993" s="109" t="s">
        <v>8</v>
      </c>
      <c r="B993" s="110" t="s">
        <v>0</v>
      </c>
      <c r="C993" s="110" t="s">
        <v>5</v>
      </c>
      <c r="D993" s="111" t="s">
        <v>6</v>
      </c>
      <c r="E993" s="111" t="s">
        <v>7</v>
      </c>
      <c r="F993" s="111" t="s">
        <v>9</v>
      </c>
      <c r="G993" s="111" t="s">
        <v>10</v>
      </c>
      <c r="H993" s="111" t="s">
        <v>40</v>
      </c>
      <c r="I993" s="111" t="s">
        <v>11</v>
      </c>
      <c r="J993" s="111" t="s">
        <v>12</v>
      </c>
      <c r="K993" s="109" t="s">
        <v>13</v>
      </c>
      <c r="L993" s="112" t="s">
        <v>14</v>
      </c>
      <c r="M993" s="109" t="s">
        <v>15</v>
      </c>
      <c r="N993" s="109" t="s">
        <v>4</v>
      </c>
      <c r="O993" s="112" t="s">
        <v>14</v>
      </c>
      <c r="P993" s="109" t="s">
        <v>15</v>
      </c>
      <c r="Q993" s="109" t="s">
        <v>4</v>
      </c>
      <c r="R993" s="227"/>
    </row>
    <row r="994" spans="1:18">
      <c r="A994" s="113">
        <v>1</v>
      </c>
      <c r="B994" s="114" t="s">
        <v>3196</v>
      </c>
      <c r="C994" s="114" t="s">
        <v>3197</v>
      </c>
      <c r="D994" s="114" t="s">
        <v>3225</v>
      </c>
      <c r="E994" s="114" t="s">
        <v>22</v>
      </c>
      <c r="F994" s="115" t="s">
        <v>3185</v>
      </c>
      <c r="G994" s="115" t="s">
        <v>980</v>
      </c>
      <c r="H994" s="114" t="s">
        <v>3198</v>
      </c>
      <c r="I994" s="114" t="s">
        <v>3199</v>
      </c>
      <c r="J994" s="114" t="s">
        <v>69</v>
      </c>
      <c r="K994" s="114" t="s">
        <v>70</v>
      </c>
      <c r="L994" s="13">
        <v>2003</v>
      </c>
      <c r="M994" s="13">
        <v>5137</v>
      </c>
      <c r="N994" s="13">
        <f>L994+M994</f>
        <v>7140</v>
      </c>
      <c r="O994" s="13">
        <v>2003</v>
      </c>
      <c r="P994" s="13">
        <v>5137</v>
      </c>
      <c r="Q994" s="13">
        <f>O994+P994</f>
        <v>7140</v>
      </c>
      <c r="R994" s="116" t="s">
        <v>287</v>
      </c>
    </row>
    <row r="995" spans="1:18">
      <c r="A995" s="242"/>
      <c r="B995" s="243"/>
      <c r="C995" s="243"/>
      <c r="D995" s="243"/>
      <c r="E995" s="243"/>
      <c r="F995" s="243"/>
      <c r="G995" s="243"/>
      <c r="H995" s="243"/>
      <c r="I995" s="243"/>
      <c r="J995" s="243"/>
      <c r="K995" s="244"/>
      <c r="L995" s="117">
        <f t="shared" ref="L995:Q995" si="209">SUM(L994:L994)</f>
        <v>2003</v>
      </c>
      <c r="M995" s="117">
        <f t="shared" si="209"/>
        <v>5137</v>
      </c>
      <c r="N995" s="117">
        <f t="shared" si="209"/>
        <v>7140</v>
      </c>
      <c r="O995" s="117">
        <f t="shared" si="209"/>
        <v>2003</v>
      </c>
      <c r="P995" s="117">
        <f t="shared" si="209"/>
        <v>5137</v>
      </c>
      <c r="Q995" s="117">
        <f t="shared" si="209"/>
        <v>7140</v>
      </c>
      <c r="R995" s="153"/>
    </row>
    <row r="996" spans="1:18" s="107" customFormat="1" ht="36" customHeight="1">
      <c r="A996" s="206"/>
      <c r="B996" s="205"/>
      <c r="C996" s="205"/>
      <c r="D996" s="205"/>
      <c r="E996" s="205"/>
      <c r="F996" s="205"/>
      <c r="G996" s="205"/>
      <c r="H996" s="205"/>
      <c r="I996" s="205"/>
      <c r="J996" s="205"/>
      <c r="K996" s="205"/>
      <c r="L996" s="205"/>
      <c r="M996" s="120"/>
      <c r="N996" s="120"/>
      <c r="O996" s="120"/>
      <c r="P996" s="120"/>
      <c r="Q996" s="120"/>
    </row>
    <row r="997" spans="1:18" ht="32.1" customHeight="1">
      <c r="A997" s="108" t="s">
        <v>3553</v>
      </c>
      <c r="B997" s="228" t="s">
        <v>3200</v>
      </c>
      <c r="C997" s="229"/>
      <c r="D997" s="229"/>
      <c r="E997" s="229"/>
      <c r="F997" s="229"/>
      <c r="G997" s="229"/>
      <c r="H997" s="229"/>
      <c r="I997" s="229"/>
      <c r="J997" s="229"/>
      <c r="K997" s="230"/>
      <c r="L997" s="232" t="s">
        <v>42</v>
      </c>
      <c r="M997" s="232"/>
      <c r="N997" s="232"/>
      <c r="O997" s="232" t="s">
        <v>44</v>
      </c>
      <c r="P997" s="232"/>
      <c r="Q997" s="232"/>
      <c r="R997" s="226" t="s">
        <v>31</v>
      </c>
    </row>
    <row r="998" spans="1:18" ht="42" customHeight="1">
      <c r="A998" s="109" t="s">
        <v>8</v>
      </c>
      <c r="B998" s="110" t="s">
        <v>0</v>
      </c>
      <c r="C998" s="110" t="s">
        <v>5</v>
      </c>
      <c r="D998" s="111" t="s">
        <v>6</v>
      </c>
      <c r="E998" s="111" t="s">
        <v>7</v>
      </c>
      <c r="F998" s="111" t="s">
        <v>9</v>
      </c>
      <c r="G998" s="111" t="s">
        <v>10</v>
      </c>
      <c r="H998" s="111" t="s">
        <v>40</v>
      </c>
      <c r="I998" s="111" t="s">
        <v>11</v>
      </c>
      <c r="J998" s="111" t="s">
        <v>12</v>
      </c>
      <c r="K998" s="109" t="s">
        <v>13</v>
      </c>
      <c r="L998" s="112" t="s">
        <v>14</v>
      </c>
      <c r="M998" s="109" t="s">
        <v>15</v>
      </c>
      <c r="N998" s="109" t="s">
        <v>4</v>
      </c>
      <c r="O998" s="112" t="s">
        <v>14</v>
      </c>
      <c r="P998" s="109" t="s">
        <v>15</v>
      </c>
      <c r="Q998" s="109" t="s">
        <v>4</v>
      </c>
      <c r="R998" s="227"/>
    </row>
    <row r="999" spans="1:18">
      <c r="A999" s="113">
        <v>1</v>
      </c>
      <c r="B999" s="114" t="s">
        <v>3200</v>
      </c>
      <c r="C999" s="114" t="s">
        <v>3197</v>
      </c>
      <c r="D999" s="114" t="s">
        <v>3228</v>
      </c>
      <c r="E999" s="114" t="s">
        <v>23</v>
      </c>
      <c r="F999" s="115" t="s">
        <v>1667</v>
      </c>
      <c r="G999" s="115" t="s">
        <v>980</v>
      </c>
      <c r="H999" s="114" t="s">
        <v>3201</v>
      </c>
      <c r="I999" s="114" t="s">
        <v>3202</v>
      </c>
      <c r="J999" s="114" t="s">
        <v>69</v>
      </c>
      <c r="K999" s="114" t="s">
        <v>288</v>
      </c>
      <c r="L999" s="13">
        <v>2200</v>
      </c>
      <c r="M999" s="13">
        <v>7800</v>
      </c>
      <c r="N999" s="13">
        <f>L999+M999</f>
        <v>10000</v>
      </c>
      <c r="O999" s="13">
        <v>2200</v>
      </c>
      <c r="P999" s="13">
        <v>7800</v>
      </c>
      <c r="Q999" s="13">
        <f>O999+P999</f>
        <v>10000</v>
      </c>
      <c r="R999" s="116" t="s">
        <v>287</v>
      </c>
    </row>
    <row r="1000" spans="1:18">
      <c r="A1000" s="242"/>
      <c r="B1000" s="243"/>
      <c r="C1000" s="243"/>
      <c r="D1000" s="243"/>
      <c r="E1000" s="243"/>
      <c r="F1000" s="243"/>
      <c r="G1000" s="243"/>
      <c r="H1000" s="243"/>
      <c r="I1000" s="243"/>
      <c r="J1000" s="243"/>
      <c r="K1000" s="244"/>
      <c r="L1000" s="117">
        <f t="shared" ref="L1000:Q1000" si="210">SUM(L999:L999)</f>
        <v>2200</v>
      </c>
      <c r="M1000" s="117">
        <f t="shared" si="210"/>
        <v>7800</v>
      </c>
      <c r="N1000" s="117">
        <f t="shared" si="210"/>
        <v>10000</v>
      </c>
      <c r="O1000" s="117">
        <f t="shared" si="210"/>
        <v>2200</v>
      </c>
      <c r="P1000" s="117">
        <f t="shared" si="210"/>
        <v>7800</v>
      </c>
      <c r="Q1000" s="117">
        <f t="shared" si="210"/>
        <v>10000</v>
      </c>
      <c r="R1000" s="153"/>
    </row>
    <row r="1001" spans="1:18" s="107" customFormat="1" ht="36" customHeight="1">
      <c r="A1001" s="206"/>
      <c r="B1001" s="205"/>
      <c r="C1001" s="205"/>
      <c r="D1001" s="205"/>
      <c r="E1001" s="205"/>
      <c r="F1001" s="205"/>
      <c r="G1001" s="205"/>
      <c r="H1001" s="205"/>
      <c r="I1001" s="205"/>
      <c r="J1001" s="205"/>
      <c r="K1001" s="205"/>
      <c r="L1001" s="205"/>
      <c r="M1001" s="120"/>
      <c r="N1001" s="120"/>
      <c r="O1001" s="120"/>
      <c r="P1001" s="120"/>
      <c r="Q1001" s="120"/>
    </row>
    <row r="1002" spans="1:18" ht="32.1" customHeight="1">
      <c r="A1002" s="108" t="s">
        <v>3554</v>
      </c>
      <c r="B1002" s="228" t="s">
        <v>3203</v>
      </c>
      <c r="C1002" s="229"/>
      <c r="D1002" s="229"/>
      <c r="E1002" s="229"/>
      <c r="F1002" s="229"/>
      <c r="G1002" s="229"/>
      <c r="H1002" s="229"/>
      <c r="I1002" s="229"/>
      <c r="J1002" s="229"/>
      <c r="K1002" s="230"/>
      <c r="L1002" s="232" t="s">
        <v>42</v>
      </c>
      <c r="M1002" s="232"/>
      <c r="N1002" s="232"/>
      <c r="O1002" s="232" t="s">
        <v>44</v>
      </c>
      <c r="P1002" s="232"/>
      <c r="Q1002" s="232"/>
      <c r="R1002" s="226" t="s">
        <v>31</v>
      </c>
    </row>
    <row r="1003" spans="1:18" ht="42" customHeight="1">
      <c r="A1003" s="109" t="s">
        <v>8</v>
      </c>
      <c r="B1003" s="110" t="s">
        <v>0</v>
      </c>
      <c r="C1003" s="110" t="s">
        <v>5</v>
      </c>
      <c r="D1003" s="111" t="s">
        <v>6</v>
      </c>
      <c r="E1003" s="111" t="s">
        <v>7</v>
      </c>
      <c r="F1003" s="111" t="s">
        <v>9</v>
      </c>
      <c r="G1003" s="111" t="s">
        <v>10</v>
      </c>
      <c r="H1003" s="111" t="s">
        <v>40</v>
      </c>
      <c r="I1003" s="111" t="s">
        <v>11</v>
      </c>
      <c r="J1003" s="111" t="s">
        <v>12</v>
      </c>
      <c r="K1003" s="109" t="s">
        <v>13</v>
      </c>
      <c r="L1003" s="112" t="s">
        <v>14</v>
      </c>
      <c r="M1003" s="109" t="s">
        <v>15</v>
      </c>
      <c r="N1003" s="109" t="s">
        <v>4</v>
      </c>
      <c r="O1003" s="112" t="s">
        <v>14</v>
      </c>
      <c r="P1003" s="109" t="s">
        <v>15</v>
      </c>
      <c r="Q1003" s="109" t="s">
        <v>4</v>
      </c>
      <c r="R1003" s="227"/>
    </row>
    <row r="1004" spans="1:18">
      <c r="A1004" s="113">
        <v>1</v>
      </c>
      <c r="B1004" s="114" t="s">
        <v>3203</v>
      </c>
      <c r="C1004" s="114" t="s">
        <v>3197</v>
      </c>
      <c r="D1004" s="114" t="s">
        <v>3229</v>
      </c>
      <c r="E1004" s="114">
        <v>10</v>
      </c>
      <c r="F1004" s="115" t="s">
        <v>1720</v>
      </c>
      <c r="G1004" s="115" t="s">
        <v>980</v>
      </c>
      <c r="H1004" s="114" t="s">
        <v>3204</v>
      </c>
      <c r="I1004" s="114" t="s">
        <v>3205</v>
      </c>
      <c r="J1004" s="114" t="s">
        <v>69</v>
      </c>
      <c r="K1004" s="114">
        <v>40</v>
      </c>
      <c r="L1004" s="13">
        <v>6000</v>
      </c>
      <c r="M1004" s="13">
        <v>13320</v>
      </c>
      <c r="N1004" s="13">
        <f>L1004+M1004</f>
        <v>19320</v>
      </c>
      <c r="O1004" s="13">
        <v>6000</v>
      </c>
      <c r="P1004" s="13">
        <v>13320</v>
      </c>
      <c r="Q1004" s="13">
        <f>O1004+P1004</f>
        <v>19320</v>
      </c>
      <c r="R1004" s="116" t="s">
        <v>287</v>
      </c>
    </row>
    <row r="1005" spans="1:18">
      <c r="A1005" s="242"/>
      <c r="B1005" s="243"/>
      <c r="C1005" s="243"/>
      <c r="D1005" s="243"/>
      <c r="E1005" s="243"/>
      <c r="F1005" s="243"/>
      <c r="G1005" s="243"/>
      <c r="H1005" s="243"/>
      <c r="I1005" s="243"/>
      <c r="J1005" s="243"/>
      <c r="K1005" s="244"/>
      <c r="L1005" s="117">
        <f t="shared" ref="L1005:Q1005" si="211">SUM(L1004:L1004)</f>
        <v>6000</v>
      </c>
      <c r="M1005" s="117">
        <f t="shared" si="211"/>
        <v>13320</v>
      </c>
      <c r="N1005" s="117">
        <f t="shared" si="211"/>
        <v>19320</v>
      </c>
      <c r="O1005" s="117">
        <f t="shared" si="211"/>
        <v>6000</v>
      </c>
      <c r="P1005" s="117">
        <f t="shared" si="211"/>
        <v>13320</v>
      </c>
      <c r="Q1005" s="117">
        <f t="shared" si="211"/>
        <v>19320</v>
      </c>
    </row>
    <row r="1006" spans="1:18" s="107" customFormat="1" ht="36" customHeight="1">
      <c r="A1006" s="206"/>
      <c r="B1006" s="205"/>
      <c r="C1006" s="205"/>
      <c r="D1006" s="205"/>
      <c r="E1006" s="205"/>
      <c r="F1006" s="205"/>
      <c r="G1006" s="205"/>
      <c r="H1006" s="205"/>
      <c r="I1006" s="205"/>
      <c r="J1006" s="205"/>
      <c r="K1006" s="205"/>
      <c r="L1006" s="205"/>
      <c r="M1006" s="120"/>
      <c r="N1006" s="120"/>
      <c r="O1006" s="120"/>
      <c r="P1006" s="120"/>
      <c r="Q1006" s="120"/>
    </row>
    <row r="1007" spans="1:18" ht="32.1" customHeight="1">
      <c r="A1007" s="108" t="s">
        <v>3555</v>
      </c>
      <c r="B1007" s="228" t="s">
        <v>3926</v>
      </c>
      <c r="C1007" s="229"/>
      <c r="D1007" s="229"/>
      <c r="E1007" s="229"/>
      <c r="F1007" s="229"/>
      <c r="G1007" s="229"/>
      <c r="H1007" s="229"/>
      <c r="I1007" s="229"/>
      <c r="J1007" s="229"/>
      <c r="K1007" s="230"/>
      <c r="L1007" s="231" t="s">
        <v>42</v>
      </c>
      <c r="M1007" s="231"/>
      <c r="N1007" s="231"/>
      <c r="O1007" s="232" t="s">
        <v>44</v>
      </c>
      <c r="P1007" s="232"/>
      <c r="Q1007" s="232"/>
      <c r="R1007" s="226" t="s">
        <v>31</v>
      </c>
    </row>
    <row r="1008" spans="1:18" ht="42" customHeight="1">
      <c r="A1008" s="109" t="s">
        <v>8</v>
      </c>
      <c r="B1008" s="110" t="s">
        <v>0</v>
      </c>
      <c r="C1008" s="110" t="s">
        <v>5</v>
      </c>
      <c r="D1008" s="111" t="s">
        <v>6</v>
      </c>
      <c r="E1008" s="111" t="s">
        <v>7</v>
      </c>
      <c r="F1008" s="111" t="s">
        <v>9</v>
      </c>
      <c r="G1008" s="111" t="s">
        <v>10</v>
      </c>
      <c r="H1008" s="111" t="s">
        <v>40</v>
      </c>
      <c r="I1008" s="111" t="s">
        <v>11</v>
      </c>
      <c r="J1008" s="111" t="s">
        <v>12</v>
      </c>
      <c r="K1008" s="109" t="s">
        <v>13</v>
      </c>
      <c r="L1008" s="112" t="s">
        <v>14</v>
      </c>
      <c r="M1008" s="109" t="s">
        <v>15</v>
      </c>
      <c r="N1008" s="109" t="s">
        <v>4</v>
      </c>
      <c r="O1008" s="112" t="s">
        <v>14</v>
      </c>
      <c r="P1008" s="109" t="s">
        <v>15</v>
      </c>
      <c r="Q1008" s="109" t="s">
        <v>4</v>
      </c>
      <c r="R1008" s="227"/>
    </row>
    <row r="1009" spans="1:18">
      <c r="A1009" s="113">
        <v>1</v>
      </c>
      <c r="B1009" s="114" t="s">
        <v>3927</v>
      </c>
      <c r="C1009" s="114" t="s">
        <v>3232</v>
      </c>
      <c r="D1009" s="114" t="s">
        <v>3233</v>
      </c>
      <c r="E1009" s="114" t="s">
        <v>27</v>
      </c>
      <c r="F1009" s="115" t="s">
        <v>979</v>
      </c>
      <c r="G1009" s="115" t="s">
        <v>980</v>
      </c>
      <c r="H1009" s="114" t="s">
        <v>3234</v>
      </c>
      <c r="I1009" s="114" t="s">
        <v>3235</v>
      </c>
      <c r="J1009" s="114" t="s">
        <v>94</v>
      </c>
      <c r="K1009" s="114" t="s">
        <v>28</v>
      </c>
      <c r="L1009" s="13">
        <v>0</v>
      </c>
      <c r="M1009" s="13">
        <v>0</v>
      </c>
      <c r="N1009" s="13">
        <f t="shared" ref="N1009:N1014" si="212">L1009+M1009</f>
        <v>0</v>
      </c>
      <c r="O1009" s="13">
        <v>38000</v>
      </c>
      <c r="P1009" s="13">
        <v>0</v>
      </c>
      <c r="Q1009" s="13">
        <f t="shared" ref="Q1009:Q1014" si="213">O1009+P1009</f>
        <v>38000</v>
      </c>
      <c r="R1009" s="116" t="s">
        <v>287</v>
      </c>
    </row>
    <row r="1010" spans="1:18">
      <c r="A1010" s="113">
        <v>2</v>
      </c>
      <c r="B1010" s="114" t="s">
        <v>3927</v>
      </c>
      <c r="C1010" s="114" t="s">
        <v>3236</v>
      </c>
      <c r="D1010" s="114" t="s">
        <v>3237</v>
      </c>
      <c r="E1010" s="114" t="s">
        <v>21</v>
      </c>
      <c r="F1010" s="115" t="s">
        <v>1667</v>
      </c>
      <c r="G1010" s="115" t="s">
        <v>980</v>
      </c>
      <c r="H1010" s="114" t="s">
        <v>3238</v>
      </c>
      <c r="I1010" s="114" t="s">
        <v>3239</v>
      </c>
      <c r="J1010" s="114" t="s">
        <v>94</v>
      </c>
      <c r="K1010" s="114" t="s">
        <v>70</v>
      </c>
      <c r="L1010" s="13">
        <v>0</v>
      </c>
      <c r="M1010" s="13">
        <v>0</v>
      </c>
      <c r="N1010" s="13">
        <f t="shared" si="212"/>
        <v>0</v>
      </c>
      <c r="O1010" s="13">
        <v>6850</v>
      </c>
      <c r="P1010" s="13">
        <v>0</v>
      </c>
      <c r="Q1010" s="13">
        <f t="shared" si="213"/>
        <v>6850</v>
      </c>
      <c r="R1010" s="116" t="s">
        <v>287</v>
      </c>
    </row>
    <row r="1011" spans="1:18">
      <c r="A1011" s="113">
        <v>3</v>
      </c>
      <c r="B1011" s="114" t="s">
        <v>3927</v>
      </c>
      <c r="C1011" s="114" t="s">
        <v>3240</v>
      </c>
      <c r="D1011" s="114" t="s">
        <v>3034</v>
      </c>
      <c r="E1011" s="114"/>
      <c r="F1011" s="115" t="s">
        <v>979</v>
      </c>
      <c r="G1011" s="115" t="s">
        <v>980</v>
      </c>
      <c r="H1011" s="114" t="s">
        <v>3241</v>
      </c>
      <c r="I1011" s="114" t="s">
        <v>3242</v>
      </c>
      <c r="J1011" s="114" t="s">
        <v>712</v>
      </c>
      <c r="K1011" s="114" t="s">
        <v>28</v>
      </c>
      <c r="L1011" s="13">
        <v>0</v>
      </c>
      <c r="M1011" s="13">
        <v>0</v>
      </c>
      <c r="N1011" s="13">
        <f t="shared" si="212"/>
        <v>0</v>
      </c>
      <c r="O1011" s="13">
        <v>1960</v>
      </c>
      <c r="P1011" s="13">
        <v>2390</v>
      </c>
      <c r="Q1011" s="13">
        <f t="shared" si="213"/>
        <v>4350</v>
      </c>
      <c r="R1011" s="116" t="s">
        <v>287</v>
      </c>
    </row>
    <row r="1012" spans="1:18">
      <c r="A1012" s="113">
        <v>1</v>
      </c>
      <c r="B1012" s="114" t="s">
        <v>3927</v>
      </c>
      <c r="C1012" s="114" t="s">
        <v>3243</v>
      </c>
      <c r="D1012" s="114" t="s">
        <v>3244</v>
      </c>
      <c r="E1012" s="114" t="s">
        <v>3245</v>
      </c>
      <c r="F1012" s="115" t="s">
        <v>1745</v>
      </c>
      <c r="G1012" s="115" t="s">
        <v>980</v>
      </c>
      <c r="H1012" s="114" t="s">
        <v>3246</v>
      </c>
      <c r="I1012" s="114" t="s">
        <v>3247</v>
      </c>
      <c r="J1012" s="114" t="s">
        <v>94</v>
      </c>
      <c r="K1012" s="114" t="s">
        <v>70</v>
      </c>
      <c r="L1012" s="13">
        <v>0</v>
      </c>
      <c r="M1012" s="13">
        <v>0</v>
      </c>
      <c r="N1012" s="13">
        <f t="shared" si="212"/>
        <v>0</v>
      </c>
      <c r="O1012" s="13">
        <v>2600</v>
      </c>
      <c r="P1012" s="13">
        <v>0</v>
      </c>
      <c r="Q1012" s="13">
        <f t="shared" si="213"/>
        <v>2600</v>
      </c>
      <c r="R1012" s="116" t="s">
        <v>287</v>
      </c>
    </row>
    <row r="1013" spans="1:18">
      <c r="A1013" s="113">
        <v>2</v>
      </c>
      <c r="B1013" s="114" t="s">
        <v>3927</v>
      </c>
      <c r="C1013" s="114" t="s">
        <v>3248</v>
      </c>
      <c r="D1013" s="114" t="s">
        <v>1726</v>
      </c>
      <c r="E1013" s="114" t="s">
        <v>23</v>
      </c>
      <c r="F1013" s="115" t="s">
        <v>1700</v>
      </c>
      <c r="G1013" s="115" t="s">
        <v>980</v>
      </c>
      <c r="H1013" s="114" t="s">
        <v>3249</v>
      </c>
      <c r="I1013" s="114" t="s">
        <v>3250</v>
      </c>
      <c r="J1013" s="114" t="s">
        <v>94</v>
      </c>
      <c r="K1013" s="114" t="s">
        <v>36</v>
      </c>
      <c r="L1013" s="13">
        <v>0</v>
      </c>
      <c r="M1013" s="13">
        <v>0</v>
      </c>
      <c r="N1013" s="13">
        <f t="shared" si="212"/>
        <v>0</v>
      </c>
      <c r="O1013" s="13">
        <v>4000</v>
      </c>
      <c r="P1013" s="13">
        <v>0</v>
      </c>
      <c r="Q1013" s="13">
        <f t="shared" si="213"/>
        <v>4000</v>
      </c>
      <c r="R1013" s="116" t="s">
        <v>287</v>
      </c>
    </row>
    <row r="1014" spans="1:18">
      <c r="A1014" s="113">
        <v>3</v>
      </c>
      <c r="B1014" s="114" t="s">
        <v>3927</v>
      </c>
      <c r="C1014" s="114" t="s">
        <v>3251</v>
      </c>
      <c r="D1014" s="114" t="s">
        <v>2558</v>
      </c>
      <c r="E1014" s="114" t="s">
        <v>3252</v>
      </c>
      <c r="F1014" s="115" t="s">
        <v>1667</v>
      </c>
      <c r="G1014" s="115" t="s">
        <v>980</v>
      </c>
      <c r="H1014" s="114" t="s">
        <v>3253</v>
      </c>
      <c r="I1014" s="114" t="s">
        <v>3254</v>
      </c>
      <c r="J1014" s="114" t="s">
        <v>94</v>
      </c>
      <c r="K1014" s="114" t="s">
        <v>28</v>
      </c>
      <c r="L1014" s="13">
        <v>0</v>
      </c>
      <c r="M1014" s="13">
        <v>0</v>
      </c>
      <c r="N1014" s="13">
        <f t="shared" si="212"/>
        <v>0</v>
      </c>
      <c r="O1014" s="13">
        <v>1980</v>
      </c>
      <c r="P1014" s="13">
        <v>0</v>
      </c>
      <c r="Q1014" s="13">
        <f t="shared" si="213"/>
        <v>1980</v>
      </c>
      <c r="R1014" s="116" t="s">
        <v>287</v>
      </c>
    </row>
    <row r="1015" spans="1:18">
      <c r="A1015" s="242"/>
      <c r="B1015" s="243"/>
      <c r="C1015" s="243"/>
      <c r="D1015" s="243"/>
      <c r="E1015" s="243"/>
      <c r="F1015" s="243"/>
      <c r="G1015" s="243"/>
      <c r="H1015" s="243"/>
      <c r="I1015" s="243"/>
      <c r="J1015" s="243"/>
      <c r="K1015" s="244"/>
      <c r="L1015" s="117">
        <f>SUM(L1009:L1014)</f>
        <v>0</v>
      </c>
      <c r="M1015" s="117">
        <f t="shared" ref="M1015:Q1015" si="214">SUM(M1009:M1014)</f>
        <v>0</v>
      </c>
      <c r="N1015" s="117">
        <f t="shared" si="214"/>
        <v>0</v>
      </c>
      <c r="O1015" s="117">
        <f t="shared" si="214"/>
        <v>55390</v>
      </c>
      <c r="P1015" s="117">
        <f t="shared" si="214"/>
        <v>2390</v>
      </c>
      <c r="Q1015" s="117">
        <f t="shared" si="214"/>
        <v>57780</v>
      </c>
      <c r="R1015" s="153"/>
    </row>
    <row r="1016" spans="1:18" s="107" customFormat="1" ht="36" customHeight="1">
      <c r="A1016" s="206"/>
      <c r="B1016" s="205"/>
      <c r="C1016" s="205"/>
      <c r="D1016" s="205"/>
      <c r="E1016" s="205"/>
      <c r="F1016" s="205"/>
      <c r="G1016" s="205"/>
      <c r="H1016" s="205"/>
      <c r="I1016" s="205"/>
      <c r="J1016" s="205"/>
      <c r="K1016" s="205"/>
      <c r="L1016" s="205"/>
      <c r="M1016" s="120"/>
      <c r="N1016" s="120"/>
      <c r="O1016" s="120"/>
      <c r="P1016" s="120"/>
      <c r="Q1016" s="120"/>
    </row>
    <row r="1017" spans="1:18" ht="32.1" customHeight="1">
      <c r="A1017" s="108" t="s">
        <v>1643</v>
      </c>
      <c r="B1017" s="228" t="s">
        <v>3255</v>
      </c>
      <c r="C1017" s="229"/>
      <c r="D1017" s="229"/>
      <c r="E1017" s="229"/>
      <c r="F1017" s="229"/>
      <c r="G1017" s="229"/>
      <c r="H1017" s="229"/>
      <c r="I1017" s="229"/>
      <c r="J1017" s="229"/>
      <c r="K1017" s="230"/>
      <c r="L1017" s="232" t="s">
        <v>42</v>
      </c>
      <c r="M1017" s="232"/>
      <c r="N1017" s="232"/>
      <c r="O1017" s="232" t="s">
        <v>44</v>
      </c>
      <c r="P1017" s="232"/>
      <c r="Q1017" s="232"/>
      <c r="R1017" s="226" t="s">
        <v>31</v>
      </c>
    </row>
    <row r="1018" spans="1:18" ht="42" customHeight="1">
      <c r="A1018" s="109" t="s">
        <v>8</v>
      </c>
      <c r="B1018" s="110" t="s">
        <v>0</v>
      </c>
      <c r="C1018" s="110" t="s">
        <v>5</v>
      </c>
      <c r="D1018" s="111" t="s">
        <v>6</v>
      </c>
      <c r="E1018" s="111" t="s">
        <v>7</v>
      </c>
      <c r="F1018" s="111" t="s">
        <v>9</v>
      </c>
      <c r="G1018" s="111" t="s">
        <v>10</v>
      </c>
      <c r="H1018" s="111" t="s">
        <v>40</v>
      </c>
      <c r="I1018" s="111" t="s">
        <v>11</v>
      </c>
      <c r="J1018" s="111" t="s">
        <v>12</v>
      </c>
      <c r="K1018" s="109" t="s">
        <v>13</v>
      </c>
      <c r="L1018" s="112" t="s">
        <v>14</v>
      </c>
      <c r="M1018" s="109" t="s">
        <v>15</v>
      </c>
      <c r="N1018" s="109" t="s">
        <v>4</v>
      </c>
      <c r="O1018" s="112" t="s">
        <v>14</v>
      </c>
      <c r="P1018" s="109" t="s">
        <v>15</v>
      </c>
      <c r="Q1018" s="109" t="s">
        <v>4</v>
      </c>
      <c r="R1018" s="227"/>
    </row>
    <row r="1019" spans="1:18">
      <c r="A1019" s="113">
        <v>1</v>
      </c>
      <c r="B1019" s="114" t="s">
        <v>3255</v>
      </c>
      <c r="C1019" s="114" t="s">
        <v>3257</v>
      </c>
      <c r="D1019" s="114" t="s">
        <v>3237</v>
      </c>
      <c r="E1019" s="114" t="s">
        <v>2438</v>
      </c>
      <c r="F1019" s="115" t="s">
        <v>1667</v>
      </c>
      <c r="G1019" s="115" t="s">
        <v>980</v>
      </c>
      <c r="H1019" s="114" t="s">
        <v>3974</v>
      </c>
      <c r="I1019" s="114" t="s">
        <v>3256</v>
      </c>
      <c r="J1019" s="114" t="s">
        <v>69</v>
      </c>
      <c r="K1019" s="114" t="s">
        <v>70</v>
      </c>
      <c r="L1019" s="13">
        <v>4000</v>
      </c>
      <c r="M1019" s="13">
        <v>14000</v>
      </c>
      <c r="N1019" s="13">
        <f t="shared" ref="N1019" si="215">L1019+M1019</f>
        <v>18000</v>
      </c>
      <c r="O1019" s="13">
        <v>4000</v>
      </c>
      <c r="P1019" s="13">
        <v>14000</v>
      </c>
      <c r="Q1019" s="13">
        <f t="shared" ref="Q1019" si="216">O1019+P1019</f>
        <v>18000</v>
      </c>
      <c r="R1019" s="116" t="s">
        <v>287</v>
      </c>
    </row>
    <row r="1020" spans="1:18">
      <c r="A1020" s="242"/>
      <c r="B1020" s="243"/>
      <c r="C1020" s="243"/>
      <c r="D1020" s="243"/>
      <c r="E1020" s="243"/>
      <c r="F1020" s="243"/>
      <c r="G1020" s="243"/>
      <c r="H1020" s="243"/>
      <c r="I1020" s="243"/>
      <c r="J1020" s="243"/>
      <c r="K1020" s="244"/>
      <c r="L1020" s="117">
        <f t="shared" ref="L1020:Q1020" si="217">SUM(L1019:L1019)</f>
        <v>4000</v>
      </c>
      <c r="M1020" s="117">
        <f t="shared" si="217"/>
        <v>14000</v>
      </c>
      <c r="N1020" s="117">
        <f t="shared" si="217"/>
        <v>18000</v>
      </c>
      <c r="O1020" s="117">
        <f t="shared" si="217"/>
        <v>4000</v>
      </c>
      <c r="P1020" s="117">
        <f t="shared" si="217"/>
        <v>14000</v>
      </c>
      <c r="Q1020" s="117">
        <f t="shared" si="217"/>
        <v>18000</v>
      </c>
      <c r="R1020" s="153"/>
    </row>
    <row r="1021" spans="1:18" s="107" customFormat="1" ht="36" customHeight="1">
      <c r="A1021" s="206"/>
      <c r="B1021" s="205"/>
      <c r="C1021" s="205"/>
      <c r="D1021" s="205"/>
      <c r="E1021" s="205"/>
      <c r="F1021" s="205"/>
      <c r="G1021" s="205"/>
      <c r="H1021" s="205"/>
      <c r="I1021" s="205"/>
      <c r="J1021" s="205"/>
      <c r="K1021" s="205"/>
      <c r="L1021" s="205"/>
      <c r="M1021" s="120"/>
      <c r="N1021" s="120"/>
      <c r="O1021" s="120"/>
      <c r="P1021" s="120"/>
      <c r="Q1021" s="120"/>
    </row>
    <row r="1022" spans="1:18" ht="32.1" customHeight="1">
      <c r="A1022" s="108" t="s">
        <v>1631</v>
      </c>
      <c r="B1022" s="228" t="s">
        <v>3258</v>
      </c>
      <c r="C1022" s="229"/>
      <c r="D1022" s="229"/>
      <c r="E1022" s="229"/>
      <c r="F1022" s="229"/>
      <c r="G1022" s="229"/>
      <c r="H1022" s="229"/>
      <c r="I1022" s="229"/>
      <c r="J1022" s="229"/>
      <c r="K1022" s="230"/>
      <c r="L1022" s="232" t="s">
        <v>42</v>
      </c>
      <c r="M1022" s="232"/>
      <c r="N1022" s="232"/>
      <c r="O1022" s="232" t="s">
        <v>44</v>
      </c>
      <c r="P1022" s="232"/>
      <c r="Q1022" s="232"/>
      <c r="R1022" s="226" t="s">
        <v>31</v>
      </c>
    </row>
    <row r="1023" spans="1:18" ht="42" customHeight="1">
      <c r="A1023" s="109" t="s">
        <v>8</v>
      </c>
      <c r="B1023" s="110" t="s">
        <v>0</v>
      </c>
      <c r="C1023" s="110" t="s">
        <v>5</v>
      </c>
      <c r="D1023" s="111" t="s">
        <v>6</v>
      </c>
      <c r="E1023" s="111" t="s">
        <v>7</v>
      </c>
      <c r="F1023" s="111" t="s">
        <v>9</v>
      </c>
      <c r="G1023" s="111" t="s">
        <v>10</v>
      </c>
      <c r="H1023" s="111" t="s">
        <v>40</v>
      </c>
      <c r="I1023" s="111" t="s">
        <v>11</v>
      </c>
      <c r="J1023" s="111" t="s">
        <v>12</v>
      </c>
      <c r="K1023" s="109" t="s">
        <v>13</v>
      </c>
      <c r="L1023" s="112" t="s">
        <v>14</v>
      </c>
      <c r="M1023" s="109" t="s">
        <v>15</v>
      </c>
      <c r="N1023" s="109" t="s">
        <v>4</v>
      </c>
      <c r="O1023" s="112" t="s">
        <v>14</v>
      </c>
      <c r="P1023" s="109" t="s">
        <v>15</v>
      </c>
      <c r="Q1023" s="109" t="s">
        <v>4</v>
      </c>
      <c r="R1023" s="227"/>
    </row>
    <row r="1024" spans="1:18">
      <c r="A1024" s="113">
        <v>1</v>
      </c>
      <c r="B1024" s="114" t="s">
        <v>3258</v>
      </c>
      <c r="C1024" s="114" t="s">
        <v>3259</v>
      </c>
      <c r="D1024" s="114" t="s">
        <v>2651</v>
      </c>
      <c r="E1024" s="114"/>
      <c r="F1024" s="115" t="s">
        <v>1667</v>
      </c>
      <c r="G1024" s="115" t="s">
        <v>980</v>
      </c>
      <c r="H1024" s="114" t="s">
        <v>3260</v>
      </c>
      <c r="I1024" s="114" t="s">
        <v>3261</v>
      </c>
      <c r="J1024" s="114" t="s">
        <v>94</v>
      </c>
      <c r="K1024" s="114" t="s">
        <v>646</v>
      </c>
      <c r="L1024" s="13">
        <v>4167</v>
      </c>
      <c r="M1024" s="13">
        <v>0</v>
      </c>
      <c r="N1024" s="13">
        <f>L1024+M1024</f>
        <v>4167</v>
      </c>
      <c r="O1024" s="13">
        <v>4167</v>
      </c>
      <c r="P1024" s="13">
        <v>0</v>
      </c>
      <c r="Q1024" s="13">
        <f>O1024+P1024</f>
        <v>4167</v>
      </c>
      <c r="R1024" s="116" t="s">
        <v>287</v>
      </c>
    </row>
    <row r="1025" spans="1:18">
      <c r="A1025" s="113">
        <v>2</v>
      </c>
      <c r="B1025" s="114" t="s">
        <v>3258</v>
      </c>
      <c r="C1025" s="114" t="s">
        <v>3262</v>
      </c>
      <c r="D1025" s="114" t="s">
        <v>2651</v>
      </c>
      <c r="E1025" s="114" t="s">
        <v>641</v>
      </c>
      <c r="F1025" s="115" t="s">
        <v>1667</v>
      </c>
      <c r="G1025" s="115" t="s">
        <v>980</v>
      </c>
      <c r="H1025" s="114" t="s">
        <v>3263</v>
      </c>
      <c r="I1025" s="114" t="s">
        <v>3264</v>
      </c>
      <c r="J1025" s="114" t="s">
        <v>134</v>
      </c>
      <c r="K1025" s="114" t="s">
        <v>3277</v>
      </c>
      <c r="L1025" s="13">
        <v>170508</v>
      </c>
      <c r="M1025" s="13">
        <v>0</v>
      </c>
      <c r="N1025" s="13">
        <f>L1025+M1025</f>
        <v>170508</v>
      </c>
      <c r="O1025" s="13">
        <v>170508</v>
      </c>
      <c r="P1025" s="13">
        <v>0</v>
      </c>
      <c r="Q1025" s="13">
        <f>O1025+P1025</f>
        <v>170508</v>
      </c>
      <c r="R1025" s="116" t="s">
        <v>287</v>
      </c>
    </row>
    <row r="1026" spans="1:18">
      <c r="A1026" s="113">
        <v>3</v>
      </c>
      <c r="B1026" s="114" t="s">
        <v>3258</v>
      </c>
      <c r="C1026" s="114" t="s">
        <v>3265</v>
      </c>
      <c r="D1026" s="114" t="s">
        <v>3266</v>
      </c>
      <c r="E1026" s="114" t="s">
        <v>22</v>
      </c>
      <c r="F1026" s="115" t="s">
        <v>979</v>
      </c>
      <c r="G1026" s="115" t="s">
        <v>980</v>
      </c>
      <c r="H1026" s="114" t="s">
        <v>3267</v>
      </c>
      <c r="I1026" s="114" t="s">
        <v>3268</v>
      </c>
      <c r="J1026" s="114" t="s">
        <v>94</v>
      </c>
      <c r="K1026" s="114" t="s">
        <v>70</v>
      </c>
      <c r="L1026" s="13">
        <v>10965</v>
      </c>
      <c r="M1026" s="13">
        <v>0</v>
      </c>
      <c r="N1026" s="13">
        <f>L1026+M1026</f>
        <v>10965</v>
      </c>
      <c r="O1026" s="13">
        <v>10965</v>
      </c>
      <c r="P1026" s="13">
        <v>0</v>
      </c>
      <c r="Q1026" s="13">
        <f>O1026+P1026</f>
        <v>10965</v>
      </c>
      <c r="R1026" s="116" t="s">
        <v>287</v>
      </c>
    </row>
    <row r="1027" spans="1:18">
      <c r="A1027" s="113">
        <v>4</v>
      </c>
      <c r="B1027" s="114" t="s">
        <v>3258</v>
      </c>
      <c r="C1027" s="114" t="s">
        <v>3269</v>
      </c>
      <c r="D1027" s="114" t="s">
        <v>649</v>
      </c>
      <c r="E1027" s="114"/>
      <c r="F1027" s="115" t="s">
        <v>1667</v>
      </c>
      <c r="G1027" s="115" t="s">
        <v>980</v>
      </c>
      <c r="H1027" s="114" t="s">
        <v>3270</v>
      </c>
      <c r="I1027" s="114" t="s">
        <v>3271</v>
      </c>
      <c r="J1027" s="114" t="s">
        <v>94</v>
      </c>
      <c r="K1027" s="114" t="s">
        <v>70</v>
      </c>
      <c r="L1027" s="13">
        <v>8000</v>
      </c>
      <c r="M1027" s="13">
        <v>0</v>
      </c>
      <c r="N1027" s="13">
        <f>L1027+M1027</f>
        <v>8000</v>
      </c>
      <c r="O1027" s="13">
        <v>8000</v>
      </c>
      <c r="P1027" s="13">
        <v>0</v>
      </c>
      <c r="Q1027" s="13">
        <f>O1027+P1027</f>
        <v>8000</v>
      </c>
      <c r="R1027" s="116" t="s">
        <v>287</v>
      </c>
    </row>
    <row r="1028" spans="1:18">
      <c r="A1028" s="113">
        <v>5</v>
      </c>
      <c r="B1028" s="114" t="s">
        <v>3258</v>
      </c>
      <c r="C1028" s="114" t="s">
        <v>3272</v>
      </c>
      <c r="D1028" s="114" t="s">
        <v>3273</v>
      </c>
      <c r="E1028" s="114" t="s">
        <v>3274</v>
      </c>
      <c r="F1028" s="115" t="s">
        <v>979</v>
      </c>
      <c r="G1028" s="115" t="s">
        <v>980</v>
      </c>
      <c r="H1028" s="114" t="s">
        <v>3275</v>
      </c>
      <c r="I1028" s="114" t="s">
        <v>3276</v>
      </c>
      <c r="J1028" s="114" t="s">
        <v>94</v>
      </c>
      <c r="K1028" s="114" t="s">
        <v>288</v>
      </c>
      <c r="L1028" s="13">
        <v>27029</v>
      </c>
      <c r="M1028" s="13">
        <v>0</v>
      </c>
      <c r="N1028" s="13">
        <f>L1028+M1028</f>
        <v>27029</v>
      </c>
      <c r="O1028" s="13">
        <v>27029</v>
      </c>
      <c r="P1028" s="13">
        <v>0</v>
      </c>
      <c r="Q1028" s="13">
        <f>O1028+P1028</f>
        <v>27029</v>
      </c>
      <c r="R1028" s="116" t="s">
        <v>287</v>
      </c>
    </row>
    <row r="1029" spans="1:18">
      <c r="A1029" s="242"/>
      <c r="B1029" s="243"/>
      <c r="C1029" s="243"/>
      <c r="D1029" s="243"/>
      <c r="E1029" s="243"/>
      <c r="F1029" s="243"/>
      <c r="G1029" s="243"/>
      <c r="H1029" s="243"/>
      <c r="I1029" s="243"/>
      <c r="J1029" s="243"/>
      <c r="K1029" s="244"/>
      <c r="L1029" s="117">
        <f t="shared" ref="L1029:Q1029" si="218">SUM(L1024:L1028)</f>
        <v>220669</v>
      </c>
      <c r="M1029" s="117">
        <f t="shared" si="218"/>
        <v>0</v>
      </c>
      <c r="N1029" s="117">
        <f t="shared" si="218"/>
        <v>220669</v>
      </c>
      <c r="O1029" s="117">
        <f t="shared" si="218"/>
        <v>220669</v>
      </c>
      <c r="P1029" s="117">
        <f t="shared" si="218"/>
        <v>0</v>
      </c>
      <c r="Q1029" s="117">
        <f t="shared" si="218"/>
        <v>220669</v>
      </c>
      <c r="R1029" s="153"/>
    </row>
    <row r="1030" spans="1:18" s="107" customFormat="1" ht="36" customHeight="1">
      <c r="A1030" s="206"/>
      <c r="B1030" s="205"/>
      <c r="C1030" s="205"/>
      <c r="D1030" s="205"/>
      <c r="E1030" s="205"/>
      <c r="F1030" s="205"/>
      <c r="G1030" s="205"/>
      <c r="H1030" s="205"/>
      <c r="I1030" s="205"/>
      <c r="J1030" s="205"/>
      <c r="K1030" s="205"/>
      <c r="L1030" s="205"/>
      <c r="M1030" s="120"/>
      <c r="N1030" s="120"/>
      <c r="O1030" s="120"/>
      <c r="P1030" s="120"/>
      <c r="Q1030" s="120"/>
    </row>
    <row r="1031" spans="1:18" ht="32.1" customHeight="1">
      <c r="A1031" s="108" t="s">
        <v>3845</v>
      </c>
      <c r="B1031" s="228" t="s">
        <v>3278</v>
      </c>
      <c r="C1031" s="229"/>
      <c r="D1031" s="229"/>
      <c r="E1031" s="229"/>
      <c r="F1031" s="229"/>
      <c r="G1031" s="229"/>
      <c r="H1031" s="229"/>
      <c r="I1031" s="229"/>
      <c r="J1031" s="229"/>
      <c r="K1031" s="230"/>
      <c r="L1031" s="232" t="s">
        <v>42</v>
      </c>
      <c r="M1031" s="232"/>
      <c r="N1031" s="232"/>
      <c r="O1031" s="232" t="s">
        <v>44</v>
      </c>
      <c r="P1031" s="232"/>
      <c r="Q1031" s="232"/>
      <c r="R1031" s="226" t="s">
        <v>31</v>
      </c>
    </row>
    <row r="1032" spans="1:18" ht="42" customHeight="1">
      <c r="A1032" s="109" t="s">
        <v>8</v>
      </c>
      <c r="B1032" s="110" t="s">
        <v>0</v>
      </c>
      <c r="C1032" s="110" t="s">
        <v>5</v>
      </c>
      <c r="D1032" s="111" t="s">
        <v>6</v>
      </c>
      <c r="E1032" s="111" t="s">
        <v>7</v>
      </c>
      <c r="F1032" s="111" t="s">
        <v>9</v>
      </c>
      <c r="G1032" s="111" t="s">
        <v>10</v>
      </c>
      <c r="H1032" s="111" t="s">
        <v>40</v>
      </c>
      <c r="I1032" s="111" t="s">
        <v>11</v>
      </c>
      <c r="J1032" s="111" t="s">
        <v>12</v>
      </c>
      <c r="K1032" s="109" t="s">
        <v>13</v>
      </c>
      <c r="L1032" s="112" t="s">
        <v>14</v>
      </c>
      <c r="M1032" s="109" t="s">
        <v>15</v>
      </c>
      <c r="N1032" s="109" t="s">
        <v>4</v>
      </c>
      <c r="O1032" s="112" t="s">
        <v>14</v>
      </c>
      <c r="P1032" s="109" t="s">
        <v>15</v>
      </c>
      <c r="Q1032" s="109" t="s">
        <v>4</v>
      </c>
      <c r="R1032" s="227"/>
    </row>
    <row r="1033" spans="1:18">
      <c r="A1033" s="113">
        <v>1</v>
      </c>
      <c r="B1033" s="114" t="s">
        <v>3278</v>
      </c>
      <c r="C1033" s="114" t="s">
        <v>3935</v>
      </c>
      <c r="D1033" s="114" t="s">
        <v>3319</v>
      </c>
      <c r="E1033" s="114" t="s">
        <v>37</v>
      </c>
      <c r="F1033" s="115" t="s">
        <v>1667</v>
      </c>
      <c r="G1033" s="115" t="s">
        <v>980</v>
      </c>
      <c r="H1033" s="114" t="s">
        <v>3279</v>
      </c>
      <c r="I1033" s="114" t="s">
        <v>3296</v>
      </c>
      <c r="J1033" s="114" t="s">
        <v>77</v>
      </c>
      <c r="K1033" s="114">
        <v>4.4000000000000004</v>
      </c>
      <c r="L1033" s="13">
        <v>584</v>
      </c>
      <c r="M1033" s="13">
        <v>0</v>
      </c>
      <c r="N1033" s="13">
        <f t="shared" ref="N1033:N1042" si="219">L1033+M1033</f>
        <v>584</v>
      </c>
      <c r="O1033" s="13">
        <v>584</v>
      </c>
      <c r="P1033" s="13">
        <v>0</v>
      </c>
      <c r="Q1033" s="13">
        <f t="shared" ref="Q1033:Q1042" si="220">O1033+P1033</f>
        <v>584</v>
      </c>
      <c r="R1033" s="116" t="s">
        <v>287</v>
      </c>
    </row>
    <row r="1034" spans="1:18">
      <c r="A1034" s="113">
        <v>2</v>
      </c>
      <c r="B1034" s="114" t="s">
        <v>3278</v>
      </c>
      <c r="C1034" s="114" t="s">
        <v>3935</v>
      </c>
      <c r="D1034" s="114" t="s">
        <v>2631</v>
      </c>
      <c r="E1034" s="114" t="s">
        <v>30</v>
      </c>
      <c r="F1034" s="115" t="s">
        <v>1667</v>
      </c>
      <c r="G1034" s="115" t="s">
        <v>980</v>
      </c>
      <c r="H1034" s="114" t="s">
        <v>3280</v>
      </c>
      <c r="I1034" s="114" t="s">
        <v>3297</v>
      </c>
      <c r="J1034" s="114" t="s">
        <v>77</v>
      </c>
      <c r="K1034" s="114">
        <v>13.2</v>
      </c>
      <c r="L1034" s="13">
        <v>2553</v>
      </c>
      <c r="M1034" s="13">
        <v>0</v>
      </c>
      <c r="N1034" s="13">
        <f t="shared" si="219"/>
        <v>2553</v>
      </c>
      <c r="O1034" s="13">
        <v>2553</v>
      </c>
      <c r="P1034" s="13">
        <v>0</v>
      </c>
      <c r="Q1034" s="13">
        <f t="shared" si="220"/>
        <v>2553</v>
      </c>
      <c r="R1034" s="116" t="s">
        <v>287</v>
      </c>
    </row>
    <row r="1035" spans="1:18">
      <c r="A1035" s="113">
        <v>3</v>
      </c>
      <c r="B1035" s="114" t="s">
        <v>3278</v>
      </c>
      <c r="C1035" s="114" t="s">
        <v>3935</v>
      </c>
      <c r="D1035" s="114" t="s">
        <v>3319</v>
      </c>
      <c r="E1035" s="114" t="s">
        <v>28</v>
      </c>
      <c r="F1035" s="115" t="s">
        <v>1667</v>
      </c>
      <c r="G1035" s="115" t="s">
        <v>980</v>
      </c>
      <c r="H1035" s="114" t="s">
        <v>3281</v>
      </c>
      <c r="I1035" s="114" t="s">
        <v>3298</v>
      </c>
      <c r="J1035" s="114" t="s">
        <v>77</v>
      </c>
      <c r="K1035" s="114">
        <v>4.4000000000000004</v>
      </c>
      <c r="L1035" s="13">
        <v>2277</v>
      </c>
      <c r="M1035" s="13">
        <v>0</v>
      </c>
      <c r="N1035" s="13">
        <f t="shared" si="219"/>
        <v>2277</v>
      </c>
      <c r="O1035" s="13">
        <v>2277</v>
      </c>
      <c r="P1035" s="13">
        <v>0</v>
      </c>
      <c r="Q1035" s="13">
        <f t="shared" si="220"/>
        <v>2277</v>
      </c>
      <c r="R1035" s="116" t="s">
        <v>287</v>
      </c>
    </row>
    <row r="1036" spans="1:18">
      <c r="A1036" s="113">
        <v>4</v>
      </c>
      <c r="B1036" s="114" t="s">
        <v>3278</v>
      </c>
      <c r="C1036" s="114" t="s">
        <v>3935</v>
      </c>
      <c r="D1036" s="114" t="s">
        <v>3318</v>
      </c>
      <c r="E1036" s="114" t="s">
        <v>24</v>
      </c>
      <c r="F1036" s="115" t="s">
        <v>1667</v>
      </c>
      <c r="G1036" s="115" t="s">
        <v>980</v>
      </c>
      <c r="H1036" s="114" t="s">
        <v>3282</v>
      </c>
      <c r="I1036" s="114" t="s">
        <v>3299</v>
      </c>
      <c r="J1036" s="114" t="s">
        <v>77</v>
      </c>
      <c r="K1036" s="114">
        <v>4.4000000000000004</v>
      </c>
      <c r="L1036" s="13">
        <v>378</v>
      </c>
      <c r="M1036" s="13">
        <v>0</v>
      </c>
      <c r="N1036" s="13">
        <f t="shared" si="219"/>
        <v>378</v>
      </c>
      <c r="O1036" s="13">
        <v>378</v>
      </c>
      <c r="P1036" s="13">
        <v>0</v>
      </c>
      <c r="Q1036" s="13">
        <f t="shared" si="220"/>
        <v>378</v>
      </c>
      <c r="R1036" s="116" t="s">
        <v>287</v>
      </c>
    </row>
    <row r="1037" spans="1:18">
      <c r="A1037" s="113">
        <v>5</v>
      </c>
      <c r="B1037" s="114" t="s">
        <v>3278</v>
      </c>
      <c r="C1037" s="114" t="s">
        <v>3935</v>
      </c>
      <c r="D1037" s="114" t="s">
        <v>3319</v>
      </c>
      <c r="E1037" s="114" t="s">
        <v>3938</v>
      </c>
      <c r="F1037" s="115" t="s">
        <v>1667</v>
      </c>
      <c r="G1037" s="115" t="s">
        <v>980</v>
      </c>
      <c r="H1037" s="114" t="s">
        <v>3283</v>
      </c>
      <c r="I1037" s="114" t="s">
        <v>3300</v>
      </c>
      <c r="J1037" s="114" t="s">
        <v>77</v>
      </c>
      <c r="K1037" s="114">
        <v>4.4000000000000004</v>
      </c>
      <c r="L1037" s="13">
        <v>1485</v>
      </c>
      <c r="M1037" s="13">
        <v>0</v>
      </c>
      <c r="N1037" s="13">
        <f t="shared" si="219"/>
        <v>1485</v>
      </c>
      <c r="O1037" s="13">
        <v>1485</v>
      </c>
      <c r="P1037" s="13">
        <v>0</v>
      </c>
      <c r="Q1037" s="13">
        <f t="shared" si="220"/>
        <v>1485</v>
      </c>
      <c r="R1037" s="116" t="s">
        <v>287</v>
      </c>
    </row>
    <row r="1038" spans="1:18">
      <c r="A1038" s="113">
        <v>6</v>
      </c>
      <c r="B1038" s="114" t="s">
        <v>3278</v>
      </c>
      <c r="C1038" s="114" t="s">
        <v>3935</v>
      </c>
      <c r="D1038" s="114" t="s">
        <v>2631</v>
      </c>
      <c r="E1038" s="114" t="s">
        <v>29</v>
      </c>
      <c r="F1038" s="115" t="s">
        <v>1667</v>
      </c>
      <c r="G1038" s="115" t="s">
        <v>980</v>
      </c>
      <c r="H1038" s="114" t="s">
        <v>3284</v>
      </c>
      <c r="I1038" s="114" t="s">
        <v>3301</v>
      </c>
      <c r="J1038" s="114" t="s">
        <v>77</v>
      </c>
      <c r="K1038" s="114">
        <v>4.4000000000000004</v>
      </c>
      <c r="L1038" s="13">
        <v>6560</v>
      </c>
      <c r="M1038" s="13">
        <v>0</v>
      </c>
      <c r="N1038" s="13">
        <f t="shared" si="219"/>
        <v>6560</v>
      </c>
      <c r="O1038" s="13">
        <v>6560</v>
      </c>
      <c r="P1038" s="13">
        <v>0</v>
      </c>
      <c r="Q1038" s="13">
        <f t="shared" si="220"/>
        <v>6560</v>
      </c>
      <c r="R1038" s="116" t="s">
        <v>287</v>
      </c>
    </row>
    <row r="1039" spans="1:18">
      <c r="A1039" s="113">
        <v>7</v>
      </c>
      <c r="B1039" s="114" t="s">
        <v>3278</v>
      </c>
      <c r="C1039" s="114" t="s">
        <v>3935</v>
      </c>
      <c r="D1039" s="114" t="s">
        <v>2631</v>
      </c>
      <c r="E1039" s="114" t="s">
        <v>1634</v>
      </c>
      <c r="F1039" s="115" t="s">
        <v>1667</v>
      </c>
      <c r="G1039" s="115" t="s">
        <v>980</v>
      </c>
      <c r="H1039" s="114" t="s">
        <v>3285</v>
      </c>
      <c r="I1039" s="114">
        <v>30059045</v>
      </c>
      <c r="J1039" s="114" t="s">
        <v>77</v>
      </c>
      <c r="K1039" s="114" t="s">
        <v>3302</v>
      </c>
      <c r="L1039" s="13">
        <v>724</v>
      </c>
      <c r="M1039" s="13">
        <v>0</v>
      </c>
      <c r="N1039" s="13">
        <f t="shared" si="219"/>
        <v>724</v>
      </c>
      <c r="O1039" s="13">
        <v>724</v>
      </c>
      <c r="P1039" s="13">
        <v>0</v>
      </c>
      <c r="Q1039" s="13">
        <f t="shared" si="220"/>
        <v>724</v>
      </c>
      <c r="R1039" s="116" t="s">
        <v>287</v>
      </c>
    </row>
    <row r="1040" spans="1:18">
      <c r="A1040" s="113">
        <v>8</v>
      </c>
      <c r="B1040" s="114" t="s">
        <v>3278</v>
      </c>
      <c r="C1040" s="114" t="s">
        <v>3935</v>
      </c>
      <c r="D1040" s="114" t="s">
        <v>3319</v>
      </c>
      <c r="E1040" s="114" t="s">
        <v>3314</v>
      </c>
      <c r="F1040" s="115" t="s">
        <v>1667</v>
      </c>
      <c r="G1040" s="115" t="s">
        <v>980</v>
      </c>
      <c r="H1040" s="114" t="s">
        <v>3286</v>
      </c>
      <c r="I1040" s="114" t="s">
        <v>3303</v>
      </c>
      <c r="J1040" s="114" t="s">
        <v>77</v>
      </c>
      <c r="K1040" s="114" t="s">
        <v>3304</v>
      </c>
      <c r="L1040" s="13">
        <v>1351</v>
      </c>
      <c r="M1040" s="13">
        <v>0</v>
      </c>
      <c r="N1040" s="13">
        <f t="shared" si="219"/>
        <v>1351</v>
      </c>
      <c r="O1040" s="13">
        <v>1351</v>
      </c>
      <c r="P1040" s="13">
        <v>0</v>
      </c>
      <c r="Q1040" s="13">
        <f t="shared" si="220"/>
        <v>1351</v>
      </c>
      <c r="R1040" s="116" t="s">
        <v>287</v>
      </c>
    </row>
    <row r="1041" spans="1:18">
      <c r="A1041" s="113">
        <v>9</v>
      </c>
      <c r="B1041" s="114" t="s">
        <v>3278</v>
      </c>
      <c r="C1041" s="114" t="s">
        <v>3935</v>
      </c>
      <c r="D1041" s="114" t="s">
        <v>3318</v>
      </c>
      <c r="E1041" s="114" t="s">
        <v>26</v>
      </c>
      <c r="F1041" s="115" t="s">
        <v>1667</v>
      </c>
      <c r="G1041" s="115" t="s">
        <v>980</v>
      </c>
      <c r="H1041" s="114" t="s">
        <v>3287</v>
      </c>
      <c r="I1041" s="114" t="s">
        <v>3305</v>
      </c>
      <c r="J1041" s="114" t="s">
        <v>77</v>
      </c>
      <c r="K1041" s="114" t="s">
        <v>3304</v>
      </c>
      <c r="L1041" s="13">
        <v>662</v>
      </c>
      <c r="M1041" s="13">
        <v>0</v>
      </c>
      <c r="N1041" s="13">
        <f t="shared" si="219"/>
        <v>662</v>
      </c>
      <c r="O1041" s="13">
        <v>662</v>
      </c>
      <c r="P1041" s="13">
        <v>0</v>
      </c>
      <c r="Q1041" s="13">
        <f t="shared" si="220"/>
        <v>662</v>
      </c>
      <c r="R1041" s="116" t="s">
        <v>287</v>
      </c>
    </row>
    <row r="1042" spans="1:18">
      <c r="A1042" s="113">
        <v>10</v>
      </c>
      <c r="B1042" s="114" t="s">
        <v>3278</v>
      </c>
      <c r="C1042" s="114" t="s">
        <v>3935</v>
      </c>
      <c r="D1042" s="114" t="s">
        <v>3049</v>
      </c>
      <c r="E1042" s="114" t="s">
        <v>51</v>
      </c>
      <c r="F1042" s="115" t="s">
        <v>1667</v>
      </c>
      <c r="G1042" s="114" t="s">
        <v>980</v>
      </c>
      <c r="H1042" s="114" t="s">
        <v>3288</v>
      </c>
      <c r="I1042" s="114" t="s">
        <v>3306</v>
      </c>
      <c r="J1042" s="114" t="s">
        <v>77</v>
      </c>
      <c r="K1042" s="114" t="s">
        <v>3307</v>
      </c>
      <c r="L1042" s="13">
        <v>924</v>
      </c>
      <c r="M1042" s="13">
        <v>0</v>
      </c>
      <c r="N1042" s="13">
        <f t="shared" si="219"/>
        <v>924</v>
      </c>
      <c r="O1042" s="13">
        <v>924</v>
      </c>
      <c r="P1042" s="13">
        <v>0</v>
      </c>
      <c r="Q1042" s="13">
        <f t="shared" si="220"/>
        <v>924</v>
      </c>
      <c r="R1042" s="116" t="s">
        <v>287</v>
      </c>
    </row>
    <row r="1043" spans="1:18">
      <c r="A1043" s="113">
        <v>11</v>
      </c>
      <c r="B1043" s="114" t="s">
        <v>3278</v>
      </c>
      <c r="C1043" s="114" t="s">
        <v>3313</v>
      </c>
      <c r="D1043" s="114" t="s">
        <v>3317</v>
      </c>
      <c r="E1043" s="114" t="s">
        <v>3315</v>
      </c>
      <c r="F1043" s="115" t="s">
        <v>1667</v>
      </c>
      <c r="G1043" s="115" t="s">
        <v>980</v>
      </c>
      <c r="H1043" s="114" t="s">
        <v>3289</v>
      </c>
      <c r="I1043" s="114" t="s">
        <v>3308</v>
      </c>
      <c r="J1043" s="114" t="s">
        <v>94</v>
      </c>
      <c r="K1043" s="114" t="s">
        <v>37</v>
      </c>
      <c r="L1043" s="13">
        <v>0</v>
      </c>
      <c r="M1043" s="13">
        <v>0</v>
      </c>
      <c r="N1043" s="13">
        <f>L1043+M1043</f>
        <v>0</v>
      </c>
      <c r="O1043" s="13">
        <v>484</v>
      </c>
      <c r="P1043" s="13">
        <v>0</v>
      </c>
      <c r="Q1043" s="13">
        <f>O1043+P1043</f>
        <v>484</v>
      </c>
      <c r="R1043" s="116" t="s">
        <v>287</v>
      </c>
    </row>
    <row r="1044" spans="1:18">
      <c r="A1044" s="113">
        <v>12</v>
      </c>
      <c r="B1044" s="114" t="s">
        <v>3278</v>
      </c>
      <c r="C1044" s="114" t="s">
        <v>3937</v>
      </c>
      <c r="D1044" s="114" t="s">
        <v>649</v>
      </c>
      <c r="E1044" s="114" t="s">
        <v>39</v>
      </c>
      <c r="F1044" s="115" t="s">
        <v>1667</v>
      </c>
      <c r="G1044" s="114" t="s">
        <v>980</v>
      </c>
      <c r="H1044" s="114" t="s">
        <v>3290</v>
      </c>
      <c r="I1044" s="114">
        <v>80757326</v>
      </c>
      <c r="J1044" s="114" t="s">
        <v>94</v>
      </c>
      <c r="K1044" s="114" t="s">
        <v>52</v>
      </c>
      <c r="L1044" s="13">
        <v>0</v>
      </c>
      <c r="M1044" s="13">
        <v>0</v>
      </c>
      <c r="N1044" s="13">
        <f t="shared" ref="N1044" si="221">L1044+M1044</f>
        <v>0</v>
      </c>
      <c r="O1044" s="13">
        <v>4625</v>
      </c>
      <c r="P1044" s="13">
        <v>0</v>
      </c>
      <c r="Q1044" s="13">
        <f t="shared" ref="Q1044" si="222">O1044+P1044</f>
        <v>4625</v>
      </c>
      <c r="R1044" s="116" t="s">
        <v>287</v>
      </c>
    </row>
    <row r="1045" spans="1:18">
      <c r="A1045" s="113">
        <v>13</v>
      </c>
      <c r="B1045" s="114" t="s">
        <v>3278</v>
      </c>
      <c r="C1045" s="114" t="s">
        <v>3313</v>
      </c>
      <c r="D1045" s="114" t="s">
        <v>2631</v>
      </c>
      <c r="E1045" s="114" t="s">
        <v>3316</v>
      </c>
      <c r="F1045" s="115" t="s">
        <v>1667</v>
      </c>
      <c r="G1045" s="115" t="s">
        <v>980</v>
      </c>
      <c r="H1045" s="114" t="s">
        <v>3291</v>
      </c>
      <c r="I1045" s="114" t="s">
        <v>3309</v>
      </c>
      <c r="J1045" s="114" t="s">
        <v>94</v>
      </c>
      <c r="K1045" s="114" t="s">
        <v>47</v>
      </c>
      <c r="L1045" s="13">
        <v>0</v>
      </c>
      <c r="M1045" s="13">
        <v>0</v>
      </c>
      <c r="N1045" s="13">
        <f>L1045+M1045</f>
        <v>0</v>
      </c>
      <c r="O1045" s="13">
        <v>2651</v>
      </c>
      <c r="P1045" s="13">
        <v>0</v>
      </c>
      <c r="Q1045" s="13">
        <f>O1045+P1045</f>
        <v>2651</v>
      </c>
      <c r="R1045" s="116" t="s">
        <v>287</v>
      </c>
    </row>
    <row r="1046" spans="1:18">
      <c r="A1046" s="113">
        <v>14</v>
      </c>
      <c r="B1046" s="114" t="s">
        <v>3278</v>
      </c>
      <c r="C1046" s="114" t="s">
        <v>3313</v>
      </c>
      <c r="D1046" s="114" t="s">
        <v>649</v>
      </c>
      <c r="E1046" s="114" t="s">
        <v>3939</v>
      </c>
      <c r="F1046" s="115" t="s">
        <v>1667</v>
      </c>
      <c r="G1046" s="115" t="s">
        <v>980</v>
      </c>
      <c r="H1046" s="114" t="s">
        <v>3292</v>
      </c>
      <c r="I1046" s="114" t="s">
        <v>3310</v>
      </c>
      <c r="J1046" s="114" t="s">
        <v>94</v>
      </c>
      <c r="K1046" s="114" t="s">
        <v>47</v>
      </c>
      <c r="L1046" s="13">
        <v>0</v>
      </c>
      <c r="M1046" s="13">
        <v>0</v>
      </c>
      <c r="N1046" s="13">
        <f>L1046+M1046</f>
        <v>0</v>
      </c>
      <c r="O1046" s="13">
        <v>3868</v>
      </c>
      <c r="P1046" s="13">
        <v>0</v>
      </c>
      <c r="Q1046" s="13">
        <f>O1046+P1046</f>
        <v>3868</v>
      </c>
      <c r="R1046" s="116" t="s">
        <v>287</v>
      </c>
    </row>
    <row r="1047" spans="1:18">
      <c r="A1047" s="113">
        <v>15</v>
      </c>
      <c r="B1047" s="114" t="s">
        <v>3278</v>
      </c>
      <c r="C1047" s="114" t="s">
        <v>3313</v>
      </c>
      <c r="D1047" s="114" t="s">
        <v>649</v>
      </c>
      <c r="E1047" s="114" t="s">
        <v>3940</v>
      </c>
      <c r="F1047" s="115" t="s">
        <v>1667</v>
      </c>
      <c r="G1047" s="115" t="s">
        <v>980</v>
      </c>
      <c r="H1047" s="114" t="s">
        <v>3293</v>
      </c>
      <c r="I1047" s="114">
        <v>71265045</v>
      </c>
      <c r="J1047" s="114" t="s">
        <v>94</v>
      </c>
      <c r="K1047" s="114" t="s">
        <v>47</v>
      </c>
      <c r="L1047" s="13">
        <v>0</v>
      </c>
      <c r="M1047" s="13">
        <v>0</v>
      </c>
      <c r="N1047" s="13">
        <f>L1047+M1047</f>
        <v>0</v>
      </c>
      <c r="O1047" s="13">
        <v>3661</v>
      </c>
      <c r="P1047" s="13">
        <v>0</v>
      </c>
      <c r="Q1047" s="13">
        <f>O1047+P1047</f>
        <v>3661</v>
      </c>
      <c r="R1047" s="116" t="s">
        <v>287</v>
      </c>
    </row>
    <row r="1048" spans="1:18">
      <c r="A1048" s="113">
        <v>16</v>
      </c>
      <c r="B1048" s="114" t="s">
        <v>3278</v>
      </c>
      <c r="C1048" s="114" t="s">
        <v>3905</v>
      </c>
      <c r="D1048" s="114" t="s">
        <v>3941</v>
      </c>
      <c r="E1048" s="114"/>
      <c r="F1048" s="115" t="s">
        <v>1667</v>
      </c>
      <c r="G1048" s="115" t="s">
        <v>980</v>
      </c>
      <c r="H1048" s="114" t="s">
        <v>3294</v>
      </c>
      <c r="I1048" s="114" t="s">
        <v>3311</v>
      </c>
      <c r="J1048" s="114" t="s">
        <v>3934</v>
      </c>
      <c r="K1048" s="114" t="s">
        <v>24</v>
      </c>
      <c r="L1048" s="13">
        <v>960</v>
      </c>
      <c r="M1048" s="13">
        <v>0</v>
      </c>
      <c r="N1048" s="13">
        <f>L1048+M1048</f>
        <v>960</v>
      </c>
      <c r="O1048" s="13">
        <v>960</v>
      </c>
      <c r="P1048" s="13">
        <v>0</v>
      </c>
      <c r="Q1048" s="13">
        <f>O1048+P1048</f>
        <v>960</v>
      </c>
      <c r="R1048" s="116" t="s">
        <v>287</v>
      </c>
    </row>
    <row r="1049" spans="1:18">
      <c r="A1049" s="113">
        <v>17</v>
      </c>
      <c r="B1049" s="114" t="s">
        <v>3278</v>
      </c>
      <c r="C1049" s="114" t="s">
        <v>3936</v>
      </c>
      <c r="D1049" s="114" t="s">
        <v>3942</v>
      </c>
      <c r="E1049" s="114"/>
      <c r="F1049" s="115" t="s">
        <v>1667</v>
      </c>
      <c r="G1049" s="115" t="s">
        <v>980</v>
      </c>
      <c r="H1049" s="114" t="s">
        <v>3295</v>
      </c>
      <c r="I1049" s="114" t="s">
        <v>3312</v>
      </c>
      <c r="J1049" s="114" t="s">
        <v>94</v>
      </c>
      <c r="K1049" s="114" t="s">
        <v>70</v>
      </c>
      <c r="L1049" s="13">
        <v>630</v>
      </c>
      <c r="M1049" s="13">
        <v>0</v>
      </c>
      <c r="N1049" s="13">
        <f>L1049+M1049</f>
        <v>630</v>
      </c>
      <c r="O1049" s="13">
        <v>630</v>
      </c>
      <c r="P1049" s="13">
        <v>0</v>
      </c>
      <c r="Q1049" s="13">
        <f>O1049+P1049</f>
        <v>630</v>
      </c>
      <c r="R1049" s="116" t="s">
        <v>287</v>
      </c>
    </row>
    <row r="1050" spans="1:18">
      <c r="A1050" s="242"/>
      <c r="B1050" s="243"/>
      <c r="C1050" s="243"/>
      <c r="D1050" s="243"/>
      <c r="E1050" s="243"/>
      <c r="F1050" s="243"/>
      <c r="G1050" s="243"/>
      <c r="H1050" s="243"/>
      <c r="I1050" s="243"/>
      <c r="J1050" s="243"/>
      <c r="K1050" s="244"/>
      <c r="L1050" s="117">
        <f t="shared" ref="L1050:Q1050" si="223">SUM(L1033:L1049)</f>
        <v>19088</v>
      </c>
      <c r="M1050" s="117">
        <f t="shared" si="223"/>
        <v>0</v>
      </c>
      <c r="N1050" s="117">
        <f t="shared" si="223"/>
        <v>19088</v>
      </c>
      <c r="O1050" s="117">
        <f t="shared" si="223"/>
        <v>34377</v>
      </c>
      <c r="P1050" s="117">
        <f t="shared" si="223"/>
        <v>0</v>
      </c>
      <c r="Q1050" s="117">
        <f t="shared" si="223"/>
        <v>34377</v>
      </c>
      <c r="R1050" s="153"/>
    </row>
    <row r="1051" spans="1:18" s="107" customFormat="1" ht="36" customHeight="1">
      <c r="A1051" s="206"/>
      <c r="B1051" s="205"/>
      <c r="C1051" s="205"/>
      <c r="D1051" s="205"/>
      <c r="E1051" s="205"/>
      <c r="F1051" s="205"/>
      <c r="G1051" s="205"/>
      <c r="H1051" s="205"/>
      <c r="I1051" s="205"/>
      <c r="J1051" s="205"/>
      <c r="K1051" s="205"/>
      <c r="L1051" s="205"/>
      <c r="M1051" s="120"/>
      <c r="N1051" s="120"/>
      <c r="O1051" s="120"/>
      <c r="P1051" s="120"/>
      <c r="Q1051" s="120"/>
    </row>
    <row r="1052" spans="1:18" s="121" customFormat="1" ht="32.1" customHeight="1">
      <c r="A1052" s="108" t="s">
        <v>3846</v>
      </c>
      <c r="B1052" s="228" t="s">
        <v>3556</v>
      </c>
      <c r="C1052" s="237"/>
      <c r="D1052" s="237"/>
      <c r="E1052" s="237"/>
      <c r="F1052" s="237"/>
      <c r="G1052" s="237"/>
      <c r="H1052" s="237"/>
      <c r="I1052" s="237"/>
      <c r="J1052" s="237"/>
      <c r="K1052" s="238"/>
      <c r="L1052" s="255" t="s">
        <v>2384</v>
      </c>
      <c r="M1052" s="255"/>
      <c r="N1052" s="255"/>
      <c r="O1052" s="255" t="s">
        <v>2385</v>
      </c>
      <c r="P1052" s="255"/>
      <c r="Q1052" s="255"/>
      <c r="R1052" s="226" t="s">
        <v>31</v>
      </c>
    </row>
    <row r="1053" spans="1:18" s="121" customFormat="1" ht="42" customHeight="1">
      <c r="A1053" s="122" t="s">
        <v>8</v>
      </c>
      <c r="B1053" s="123" t="s">
        <v>0</v>
      </c>
      <c r="C1053" s="123" t="s">
        <v>5</v>
      </c>
      <c r="D1053" s="124" t="s">
        <v>6</v>
      </c>
      <c r="E1053" s="124" t="s">
        <v>7</v>
      </c>
      <c r="F1053" s="124" t="s">
        <v>9</v>
      </c>
      <c r="G1053" s="124" t="s">
        <v>10</v>
      </c>
      <c r="H1053" s="124" t="s">
        <v>2386</v>
      </c>
      <c r="I1053" s="124" t="s">
        <v>11</v>
      </c>
      <c r="J1053" s="124" t="s">
        <v>12</v>
      </c>
      <c r="K1053" s="122" t="s">
        <v>13</v>
      </c>
      <c r="L1053" s="158" t="s">
        <v>14</v>
      </c>
      <c r="M1053" s="158" t="s">
        <v>15</v>
      </c>
      <c r="N1053" s="158" t="s">
        <v>16</v>
      </c>
      <c r="O1053" s="158" t="s">
        <v>14</v>
      </c>
      <c r="P1053" s="158" t="s">
        <v>15</v>
      </c>
      <c r="Q1053" s="158" t="s">
        <v>4</v>
      </c>
      <c r="R1053" s="227"/>
    </row>
    <row r="1054" spans="1:18" s="167" customFormat="1">
      <c r="A1054" s="163">
        <v>1</v>
      </c>
      <c r="B1054" s="164" t="s">
        <v>3556</v>
      </c>
      <c r="C1054" s="165" t="s">
        <v>2431</v>
      </c>
      <c r="D1054" s="166" t="s">
        <v>3557</v>
      </c>
      <c r="E1054" s="166" t="s">
        <v>22</v>
      </c>
      <c r="F1054" s="165" t="s">
        <v>979</v>
      </c>
      <c r="G1054" s="166" t="s">
        <v>980</v>
      </c>
      <c r="H1054" s="166" t="s">
        <v>3558</v>
      </c>
      <c r="I1054" s="166" t="s">
        <v>3559</v>
      </c>
      <c r="J1054" s="166" t="s">
        <v>134</v>
      </c>
      <c r="K1054" s="79">
        <v>30</v>
      </c>
      <c r="L1054" s="80">
        <v>49416</v>
      </c>
      <c r="M1054" s="80">
        <v>0</v>
      </c>
      <c r="N1054" s="80">
        <f t="shared" ref="N1054" si="224">L1054+M1054</f>
        <v>49416</v>
      </c>
      <c r="O1054" s="81">
        <v>49416</v>
      </c>
      <c r="P1054" s="80">
        <v>0</v>
      </c>
      <c r="Q1054" s="80">
        <f t="shared" ref="Q1054" si="225">O1054+P1054</f>
        <v>49416</v>
      </c>
      <c r="R1054" s="116" t="s">
        <v>3975</v>
      </c>
    </row>
    <row r="1055" spans="1:18" s="167" customFormat="1">
      <c r="A1055" s="257"/>
      <c r="B1055" s="258"/>
      <c r="C1055" s="258"/>
      <c r="D1055" s="258"/>
      <c r="E1055" s="258"/>
      <c r="F1055" s="258"/>
      <c r="G1055" s="258"/>
      <c r="H1055" s="258"/>
      <c r="I1055" s="258"/>
      <c r="J1055" s="258"/>
      <c r="K1055" s="259"/>
      <c r="L1055" s="168">
        <f t="shared" ref="L1055:Q1055" si="226">SUM(L1054:L1054)</f>
        <v>49416</v>
      </c>
      <c r="M1055" s="168">
        <f t="shared" si="226"/>
        <v>0</v>
      </c>
      <c r="N1055" s="168">
        <f t="shared" si="226"/>
        <v>49416</v>
      </c>
      <c r="O1055" s="168">
        <f t="shared" si="226"/>
        <v>49416</v>
      </c>
      <c r="P1055" s="168">
        <f t="shared" si="226"/>
        <v>0</v>
      </c>
      <c r="Q1055" s="168">
        <f t="shared" si="226"/>
        <v>49416</v>
      </c>
      <c r="R1055" s="121"/>
    </row>
    <row r="1056" spans="1:18" s="107" customFormat="1" ht="36" customHeight="1">
      <c r="A1056" s="206"/>
      <c r="B1056" s="205"/>
      <c r="C1056" s="205"/>
      <c r="D1056" s="205"/>
      <c r="E1056" s="205"/>
      <c r="F1056" s="205"/>
      <c r="G1056" s="205"/>
      <c r="H1056" s="205"/>
      <c r="I1056" s="205"/>
      <c r="J1056" s="205"/>
      <c r="K1056" s="205"/>
      <c r="L1056" s="205"/>
      <c r="M1056" s="120"/>
      <c r="N1056" s="120"/>
      <c r="O1056" s="120"/>
      <c r="P1056" s="120"/>
      <c r="Q1056" s="120"/>
    </row>
    <row r="1057" spans="1:18" s="121" customFormat="1" ht="32.1" customHeight="1">
      <c r="A1057" s="108" t="s">
        <v>3847</v>
      </c>
      <c r="B1057" s="228" t="s">
        <v>3560</v>
      </c>
      <c r="C1057" s="237"/>
      <c r="D1057" s="237"/>
      <c r="E1057" s="237"/>
      <c r="F1057" s="237"/>
      <c r="G1057" s="237"/>
      <c r="H1057" s="237"/>
      <c r="I1057" s="237"/>
      <c r="J1057" s="237"/>
      <c r="K1057" s="238"/>
      <c r="L1057" s="255" t="s">
        <v>2384</v>
      </c>
      <c r="M1057" s="255"/>
      <c r="N1057" s="255"/>
      <c r="O1057" s="255" t="s">
        <v>2385</v>
      </c>
      <c r="P1057" s="255"/>
      <c r="Q1057" s="255"/>
      <c r="R1057" s="226" t="s">
        <v>31</v>
      </c>
    </row>
    <row r="1058" spans="1:18" s="121" customFormat="1" ht="42" customHeight="1">
      <c r="A1058" s="122" t="s">
        <v>8</v>
      </c>
      <c r="B1058" s="123" t="s">
        <v>0</v>
      </c>
      <c r="C1058" s="123" t="s">
        <v>5</v>
      </c>
      <c r="D1058" s="124" t="s">
        <v>6</v>
      </c>
      <c r="E1058" s="124" t="s">
        <v>7</v>
      </c>
      <c r="F1058" s="124" t="s">
        <v>9</v>
      </c>
      <c r="G1058" s="124" t="s">
        <v>10</v>
      </c>
      <c r="H1058" s="124" t="s">
        <v>2386</v>
      </c>
      <c r="I1058" s="124" t="s">
        <v>11</v>
      </c>
      <c r="J1058" s="124" t="s">
        <v>12</v>
      </c>
      <c r="K1058" s="122" t="s">
        <v>13</v>
      </c>
      <c r="L1058" s="158" t="s">
        <v>14</v>
      </c>
      <c r="M1058" s="158" t="s">
        <v>15</v>
      </c>
      <c r="N1058" s="158" t="s">
        <v>16</v>
      </c>
      <c r="O1058" s="158" t="s">
        <v>14</v>
      </c>
      <c r="P1058" s="158" t="s">
        <v>15</v>
      </c>
      <c r="Q1058" s="158" t="s">
        <v>4</v>
      </c>
      <c r="R1058" s="227"/>
    </row>
    <row r="1059" spans="1:18">
      <c r="A1059" s="144">
        <v>1</v>
      </c>
      <c r="B1059" s="169" t="s">
        <v>3560</v>
      </c>
      <c r="C1059" s="114" t="s">
        <v>2431</v>
      </c>
      <c r="D1059" s="115" t="s">
        <v>3561</v>
      </c>
      <c r="E1059" s="115" t="s">
        <v>51</v>
      </c>
      <c r="F1059" s="114" t="s">
        <v>1667</v>
      </c>
      <c r="G1059" s="115" t="s">
        <v>980</v>
      </c>
      <c r="H1059" s="115" t="s">
        <v>3562</v>
      </c>
      <c r="I1059" s="115" t="s">
        <v>3563</v>
      </c>
      <c r="J1059" s="115" t="s">
        <v>401</v>
      </c>
      <c r="K1059" s="82">
        <v>55</v>
      </c>
      <c r="L1059" s="13">
        <v>14400</v>
      </c>
      <c r="M1059" s="13">
        <v>21600</v>
      </c>
      <c r="N1059" s="13">
        <f t="shared" ref="N1059" si="227">L1059+M1059</f>
        <v>36000</v>
      </c>
      <c r="O1059" s="83">
        <v>14400</v>
      </c>
      <c r="P1059" s="13">
        <v>21600</v>
      </c>
      <c r="Q1059" s="13">
        <f t="shared" ref="Q1059" si="228">O1059+P1059</f>
        <v>36000</v>
      </c>
      <c r="R1059" s="116" t="s">
        <v>3975</v>
      </c>
    </row>
    <row r="1060" spans="1:18">
      <c r="A1060" s="242"/>
      <c r="B1060" s="243"/>
      <c r="C1060" s="243"/>
      <c r="D1060" s="243"/>
      <c r="E1060" s="243"/>
      <c r="F1060" s="243"/>
      <c r="G1060" s="243"/>
      <c r="H1060" s="243"/>
      <c r="I1060" s="243"/>
      <c r="J1060" s="243"/>
      <c r="K1060" s="244"/>
      <c r="L1060" s="117">
        <f t="shared" ref="L1060:Q1060" si="229">SUM(L1059:L1059)</f>
        <v>14400</v>
      </c>
      <c r="M1060" s="117">
        <f t="shared" si="229"/>
        <v>21600</v>
      </c>
      <c r="N1060" s="117">
        <f t="shared" si="229"/>
        <v>36000</v>
      </c>
      <c r="O1060" s="117">
        <f t="shared" si="229"/>
        <v>14400</v>
      </c>
      <c r="P1060" s="117">
        <f t="shared" si="229"/>
        <v>21600</v>
      </c>
      <c r="Q1060" s="117">
        <f t="shared" si="229"/>
        <v>36000</v>
      </c>
      <c r="R1060" s="170"/>
    </row>
    <row r="1061" spans="1:18" s="107" customFormat="1" ht="36" customHeight="1">
      <c r="A1061" s="206"/>
      <c r="B1061" s="205"/>
      <c r="C1061" s="205"/>
      <c r="D1061" s="205"/>
      <c r="E1061" s="205"/>
      <c r="F1061" s="205"/>
      <c r="G1061" s="205"/>
      <c r="H1061" s="205"/>
      <c r="I1061" s="205"/>
      <c r="J1061" s="205"/>
      <c r="K1061" s="205"/>
      <c r="L1061" s="205"/>
      <c r="M1061" s="120"/>
      <c r="N1061" s="120"/>
      <c r="O1061" s="120"/>
      <c r="P1061" s="120"/>
      <c r="Q1061" s="120"/>
    </row>
    <row r="1062" spans="1:18" s="121" customFormat="1" ht="32.1" customHeight="1">
      <c r="A1062" s="108" t="s">
        <v>1650</v>
      </c>
      <c r="B1062" s="228" t="s">
        <v>3564</v>
      </c>
      <c r="C1062" s="237"/>
      <c r="D1062" s="237"/>
      <c r="E1062" s="237"/>
      <c r="F1062" s="237"/>
      <c r="G1062" s="237"/>
      <c r="H1062" s="237"/>
      <c r="I1062" s="237"/>
      <c r="J1062" s="237"/>
      <c r="K1062" s="238"/>
      <c r="L1062" s="255" t="s">
        <v>2384</v>
      </c>
      <c r="M1062" s="255"/>
      <c r="N1062" s="255"/>
      <c r="O1062" s="255" t="s">
        <v>2385</v>
      </c>
      <c r="P1062" s="255"/>
      <c r="Q1062" s="255"/>
      <c r="R1062" s="226" t="s">
        <v>31</v>
      </c>
    </row>
    <row r="1063" spans="1:18" s="121" customFormat="1" ht="42" customHeight="1">
      <c r="A1063" s="122" t="s">
        <v>8</v>
      </c>
      <c r="B1063" s="123" t="s">
        <v>0</v>
      </c>
      <c r="C1063" s="123" t="s">
        <v>5</v>
      </c>
      <c r="D1063" s="124" t="s">
        <v>6</v>
      </c>
      <c r="E1063" s="124" t="s">
        <v>7</v>
      </c>
      <c r="F1063" s="124" t="s">
        <v>9</v>
      </c>
      <c r="G1063" s="124" t="s">
        <v>10</v>
      </c>
      <c r="H1063" s="124" t="s">
        <v>2386</v>
      </c>
      <c r="I1063" s="124" t="s">
        <v>11</v>
      </c>
      <c r="J1063" s="124" t="s">
        <v>12</v>
      </c>
      <c r="K1063" s="122" t="s">
        <v>13</v>
      </c>
      <c r="L1063" s="158" t="s">
        <v>14</v>
      </c>
      <c r="M1063" s="158" t="s">
        <v>15</v>
      </c>
      <c r="N1063" s="158" t="s">
        <v>16</v>
      </c>
      <c r="O1063" s="158" t="s">
        <v>14</v>
      </c>
      <c r="P1063" s="158" t="s">
        <v>15</v>
      </c>
      <c r="Q1063" s="158" t="s">
        <v>4</v>
      </c>
      <c r="R1063" s="227"/>
    </row>
    <row r="1064" spans="1:18">
      <c r="A1064" s="144">
        <v>1</v>
      </c>
      <c r="B1064" s="169" t="s">
        <v>3564</v>
      </c>
      <c r="C1064" s="114" t="s">
        <v>2431</v>
      </c>
      <c r="D1064" s="115" t="s">
        <v>3565</v>
      </c>
      <c r="E1064" s="115" t="s">
        <v>22</v>
      </c>
      <c r="F1064" s="114" t="s">
        <v>1667</v>
      </c>
      <c r="G1064" s="115" t="s">
        <v>980</v>
      </c>
      <c r="H1064" s="115" t="s">
        <v>3566</v>
      </c>
      <c r="I1064" s="115" t="s">
        <v>3567</v>
      </c>
      <c r="J1064" s="115" t="s">
        <v>134</v>
      </c>
      <c r="K1064" s="82">
        <v>55</v>
      </c>
      <c r="L1064" s="13">
        <v>59572</v>
      </c>
      <c r="M1064" s="13">
        <v>0</v>
      </c>
      <c r="N1064" s="13">
        <f t="shared" ref="N1064" si="230">L1064+M1064</f>
        <v>59572</v>
      </c>
      <c r="O1064" s="83">
        <v>59572</v>
      </c>
      <c r="P1064" s="13">
        <v>0</v>
      </c>
      <c r="Q1064" s="13">
        <f t="shared" ref="Q1064" si="231">O1064+P1064</f>
        <v>59572</v>
      </c>
      <c r="R1064" s="116" t="s">
        <v>3975</v>
      </c>
    </row>
    <row r="1065" spans="1:18">
      <c r="A1065" s="242"/>
      <c r="B1065" s="243"/>
      <c r="C1065" s="243"/>
      <c r="D1065" s="243"/>
      <c r="E1065" s="243"/>
      <c r="F1065" s="243"/>
      <c r="G1065" s="243"/>
      <c r="H1065" s="243"/>
      <c r="I1065" s="243"/>
      <c r="J1065" s="243"/>
      <c r="K1065" s="244"/>
      <c r="L1065" s="117">
        <f t="shared" ref="L1065:Q1065" si="232">SUM(L1064:L1064)</f>
        <v>59572</v>
      </c>
      <c r="M1065" s="117">
        <f t="shared" si="232"/>
        <v>0</v>
      </c>
      <c r="N1065" s="117">
        <f t="shared" si="232"/>
        <v>59572</v>
      </c>
      <c r="O1065" s="117">
        <f t="shared" si="232"/>
        <v>59572</v>
      </c>
      <c r="P1065" s="117">
        <f t="shared" si="232"/>
        <v>0</v>
      </c>
      <c r="Q1065" s="117">
        <f t="shared" si="232"/>
        <v>59572</v>
      </c>
      <c r="R1065" s="170"/>
    </row>
    <row r="1066" spans="1:18" s="107" customFormat="1" ht="36" customHeight="1">
      <c r="A1066" s="206"/>
      <c r="B1066" s="205"/>
      <c r="C1066" s="205"/>
      <c r="D1066" s="205"/>
      <c r="E1066" s="205"/>
      <c r="F1066" s="205"/>
      <c r="G1066" s="205"/>
      <c r="H1066" s="205"/>
      <c r="I1066" s="205"/>
      <c r="J1066" s="205"/>
      <c r="K1066" s="205"/>
      <c r="L1066" s="205"/>
      <c r="M1066" s="120"/>
      <c r="N1066" s="120"/>
      <c r="O1066" s="120"/>
      <c r="P1066" s="120"/>
      <c r="Q1066" s="120"/>
    </row>
    <row r="1067" spans="1:18" s="121" customFormat="1" ht="32.1" customHeight="1">
      <c r="A1067" s="108" t="s">
        <v>3848</v>
      </c>
      <c r="B1067" s="228" t="s">
        <v>3568</v>
      </c>
      <c r="C1067" s="237"/>
      <c r="D1067" s="237"/>
      <c r="E1067" s="237"/>
      <c r="F1067" s="237"/>
      <c r="G1067" s="237"/>
      <c r="H1067" s="237"/>
      <c r="I1067" s="237"/>
      <c r="J1067" s="237"/>
      <c r="K1067" s="238"/>
      <c r="L1067" s="255" t="s">
        <v>2384</v>
      </c>
      <c r="M1067" s="255"/>
      <c r="N1067" s="255"/>
      <c r="O1067" s="255" t="s">
        <v>2385</v>
      </c>
      <c r="P1067" s="255"/>
      <c r="Q1067" s="255"/>
      <c r="R1067" s="226" t="s">
        <v>31</v>
      </c>
    </row>
    <row r="1068" spans="1:18" s="121" customFormat="1" ht="42" customHeight="1">
      <c r="A1068" s="122" t="s">
        <v>8</v>
      </c>
      <c r="B1068" s="123" t="s">
        <v>0</v>
      </c>
      <c r="C1068" s="123" t="s">
        <v>5</v>
      </c>
      <c r="D1068" s="124" t="s">
        <v>6</v>
      </c>
      <c r="E1068" s="124" t="s">
        <v>7</v>
      </c>
      <c r="F1068" s="124" t="s">
        <v>9</v>
      </c>
      <c r="G1068" s="124" t="s">
        <v>10</v>
      </c>
      <c r="H1068" s="124" t="s">
        <v>2386</v>
      </c>
      <c r="I1068" s="124" t="s">
        <v>11</v>
      </c>
      <c r="J1068" s="124" t="s">
        <v>12</v>
      </c>
      <c r="K1068" s="122" t="s">
        <v>13</v>
      </c>
      <c r="L1068" s="158" t="s">
        <v>14</v>
      </c>
      <c r="M1068" s="158" t="s">
        <v>15</v>
      </c>
      <c r="N1068" s="158" t="s">
        <v>16</v>
      </c>
      <c r="O1068" s="158" t="s">
        <v>14</v>
      </c>
      <c r="P1068" s="158" t="s">
        <v>15</v>
      </c>
      <c r="Q1068" s="158" t="s">
        <v>4</v>
      </c>
      <c r="R1068" s="227"/>
    </row>
    <row r="1069" spans="1:18">
      <c r="A1069" s="144">
        <v>1</v>
      </c>
      <c r="B1069" s="169" t="s">
        <v>3568</v>
      </c>
      <c r="C1069" s="114" t="s">
        <v>2431</v>
      </c>
      <c r="D1069" s="115" t="s">
        <v>3036</v>
      </c>
      <c r="E1069" s="115" t="s">
        <v>28</v>
      </c>
      <c r="F1069" s="114" t="s">
        <v>979</v>
      </c>
      <c r="G1069" s="115" t="s">
        <v>980</v>
      </c>
      <c r="H1069" s="115" t="s">
        <v>3569</v>
      </c>
      <c r="I1069" s="115" t="s">
        <v>3570</v>
      </c>
      <c r="J1069" s="115" t="s">
        <v>69</v>
      </c>
      <c r="K1069" s="82">
        <v>25</v>
      </c>
      <c r="L1069" s="13">
        <v>14080</v>
      </c>
      <c r="M1069" s="13">
        <v>21100</v>
      </c>
      <c r="N1069" s="13">
        <f t="shared" ref="N1069" si="233">L1069+M1069</f>
        <v>35180</v>
      </c>
      <c r="O1069" s="83">
        <v>14080</v>
      </c>
      <c r="P1069" s="13">
        <v>21100</v>
      </c>
      <c r="Q1069" s="13">
        <f t="shared" ref="Q1069" si="234">O1069+P1069</f>
        <v>35180</v>
      </c>
      <c r="R1069" s="116" t="s">
        <v>3975</v>
      </c>
    </row>
    <row r="1070" spans="1:18">
      <c r="A1070" s="242"/>
      <c r="B1070" s="243"/>
      <c r="C1070" s="243"/>
      <c r="D1070" s="243"/>
      <c r="E1070" s="243"/>
      <c r="F1070" s="243"/>
      <c r="G1070" s="243"/>
      <c r="H1070" s="243"/>
      <c r="I1070" s="243"/>
      <c r="J1070" s="243"/>
      <c r="K1070" s="244"/>
      <c r="L1070" s="117">
        <f t="shared" ref="L1070:Q1070" si="235">SUM(L1069:L1069)</f>
        <v>14080</v>
      </c>
      <c r="M1070" s="117">
        <f t="shared" si="235"/>
        <v>21100</v>
      </c>
      <c r="N1070" s="117">
        <f t="shared" si="235"/>
        <v>35180</v>
      </c>
      <c r="O1070" s="117">
        <f t="shared" si="235"/>
        <v>14080</v>
      </c>
      <c r="P1070" s="117">
        <f t="shared" si="235"/>
        <v>21100</v>
      </c>
      <c r="Q1070" s="117">
        <f t="shared" si="235"/>
        <v>35180</v>
      </c>
      <c r="R1070" s="170"/>
    </row>
    <row r="1071" spans="1:18" s="107" customFormat="1" ht="36" customHeight="1">
      <c r="A1071" s="206"/>
      <c r="B1071" s="205"/>
      <c r="C1071" s="205"/>
      <c r="D1071" s="205"/>
      <c r="E1071" s="205"/>
      <c r="F1071" s="205"/>
      <c r="G1071" s="205"/>
      <c r="H1071" s="205"/>
      <c r="I1071" s="205"/>
      <c r="J1071" s="205"/>
      <c r="K1071" s="205"/>
      <c r="L1071" s="205"/>
      <c r="M1071" s="120"/>
      <c r="N1071" s="120"/>
      <c r="O1071" s="120"/>
      <c r="P1071" s="120"/>
      <c r="Q1071" s="120"/>
    </row>
    <row r="1072" spans="1:18" s="121" customFormat="1" ht="32.1" customHeight="1">
      <c r="A1072" s="108" t="s">
        <v>3849</v>
      </c>
      <c r="B1072" s="228" t="s">
        <v>3571</v>
      </c>
      <c r="C1072" s="237"/>
      <c r="D1072" s="237"/>
      <c r="E1072" s="237"/>
      <c r="F1072" s="237"/>
      <c r="G1072" s="237"/>
      <c r="H1072" s="237"/>
      <c r="I1072" s="237"/>
      <c r="J1072" s="237"/>
      <c r="K1072" s="238"/>
      <c r="L1072" s="255" t="s">
        <v>2384</v>
      </c>
      <c r="M1072" s="255"/>
      <c r="N1072" s="255"/>
      <c r="O1072" s="255" t="s">
        <v>2385</v>
      </c>
      <c r="P1072" s="255"/>
      <c r="Q1072" s="255"/>
      <c r="R1072" s="226" t="s">
        <v>31</v>
      </c>
    </row>
    <row r="1073" spans="1:18" s="121" customFormat="1" ht="42" customHeight="1">
      <c r="A1073" s="122" t="s">
        <v>8</v>
      </c>
      <c r="B1073" s="123" t="s">
        <v>0</v>
      </c>
      <c r="C1073" s="123" t="s">
        <v>5</v>
      </c>
      <c r="D1073" s="124" t="s">
        <v>6</v>
      </c>
      <c r="E1073" s="124" t="s">
        <v>7</v>
      </c>
      <c r="F1073" s="124" t="s">
        <v>9</v>
      </c>
      <c r="G1073" s="124" t="s">
        <v>10</v>
      </c>
      <c r="H1073" s="124" t="s">
        <v>2386</v>
      </c>
      <c r="I1073" s="124" t="s">
        <v>11</v>
      </c>
      <c r="J1073" s="124" t="s">
        <v>12</v>
      </c>
      <c r="K1073" s="122" t="s">
        <v>13</v>
      </c>
      <c r="L1073" s="158" t="s">
        <v>14</v>
      </c>
      <c r="M1073" s="158" t="s">
        <v>15</v>
      </c>
      <c r="N1073" s="158" t="s">
        <v>16</v>
      </c>
      <c r="O1073" s="158" t="s">
        <v>14</v>
      </c>
      <c r="P1073" s="158" t="s">
        <v>15</v>
      </c>
      <c r="Q1073" s="158" t="s">
        <v>4</v>
      </c>
      <c r="R1073" s="227"/>
    </row>
    <row r="1074" spans="1:18">
      <c r="A1074" s="144">
        <v>1</v>
      </c>
      <c r="B1074" s="169" t="s">
        <v>3571</v>
      </c>
      <c r="C1074" s="114" t="s">
        <v>3572</v>
      </c>
      <c r="D1074" s="115" t="s">
        <v>3036</v>
      </c>
      <c r="E1074" s="115" t="s">
        <v>871</v>
      </c>
      <c r="F1074" s="114" t="s">
        <v>979</v>
      </c>
      <c r="G1074" s="115" t="s">
        <v>980</v>
      </c>
      <c r="H1074" s="115" t="s">
        <v>3573</v>
      </c>
      <c r="I1074" s="115" t="s">
        <v>3574</v>
      </c>
      <c r="J1074" s="171" t="s">
        <v>69</v>
      </c>
      <c r="K1074" s="82">
        <v>26</v>
      </c>
      <c r="L1074" s="13">
        <v>2120</v>
      </c>
      <c r="M1074" s="13">
        <v>7450</v>
      </c>
      <c r="N1074" s="13">
        <f t="shared" ref="N1074" si="236">L1074+M1074</f>
        <v>9570</v>
      </c>
      <c r="O1074" s="13">
        <v>2120</v>
      </c>
      <c r="P1074" s="13">
        <v>7450</v>
      </c>
      <c r="Q1074" s="13">
        <f t="shared" ref="Q1074" si="237">O1074+P1074</f>
        <v>9570</v>
      </c>
      <c r="R1074" s="116" t="s">
        <v>3975</v>
      </c>
    </row>
    <row r="1075" spans="1:18">
      <c r="A1075" s="242"/>
      <c r="B1075" s="243"/>
      <c r="C1075" s="243"/>
      <c r="D1075" s="243"/>
      <c r="E1075" s="243"/>
      <c r="F1075" s="243"/>
      <c r="G1075" s="243"/>
      <c r="H1075" s="243"/>
      <c r="I1075" s="243"/>
      <c r="J1075" s="243"/>
      <c r="K1075" s="244"/>
      <c r="L1075" s="117">
        <f t="shared" ref="L1075:Q1075" si="238">SUM(L1074:L1074)</f>
        <v>2120</v>
      </c>
      <c r="M1075" s="117">
        <f t="shared" si="238"/>
        <v>7450</v>
      </c>
      <c r="N1075" s="117">
        <f t="shared" si="238"/>
        <v>9570</v>
      </c>
      <c r="O1075" s="117">
        <f t="shared" si="238"/>
        <v>2120</v>
      </c>
      <c r="P1075" s="117">
        <f t="shared" si="238"/>
        <v>7450</v>
      </c>
      <c r="Q1075" s="117">
        <f t="shared" si="238"/>
        <v>9570</v>
      </c>
      <c r="R1075" s="170"/>
    </row>
    <row r="1076" spans="1:18" s="107" customFormat="1" ht="36" customHeight="1">
      <c r="A1076" s="206"/>
      <c r="B1076" s="205"/>
      <c r="C1076" s="205"/>
      <c r="D1076" s="205"/>
      <c r="E1076" s="205"/>
      <c r="F1076" s="205"/>
      <c r="G1076" s="205"/>
      <c r="H1076" s="205"/>
      <c r="I1076" s="205"/>
      <c r="J1076" s="205"/>
      <c r="K1076" s="205"/>
      <c r="L1076" s="205"/>
      <c r="M1076" s="120"/>
      <c r="N1076" s="120"/>
      <c r="O1076" s="120"/>
      <c r="P1076" s="120"/>
      <c r="Q1076" s="120"/>
    </row>
    <row r="1077" spans="1:18" s="121" customFormat="1" ht="32.1" customHeight="1">
      <c r="A1077" s="108" t="s">
        <v>3850</v>
      </c>
      <c r="B1077" s="228" t="s">
        <v>3575</v>
      </c>
      <c r="C1077" s="237"/>
      <c r="D1077" s="237"/>
      <c r="E1077" s="237"/>
      <c r="F1077" s="237"/>
      <c r="G1077" s="237"/>
      <c r="H1077" s="237"/>
      <c r="I1077" s="237"/>
      <c r="J1077" s="237"/>
      <c r="K1077" s="238"/>
      <c r="L1077" s="255" t="s">
        <v>2384</v>
      </c>
      <c r="M1077" s="255"/>
      <c r="N1077" s="255"/>
      <c r="O1077" s="255" t="s">
        <v>2385</v>
      </c>
      <c r="P1077" s="255"/>
      <c r="Q1077" s="255"/>
      <c r="R1077" s="226" t="s">
        <v>31</v>
      </c>
    </row>
    <row r="1078" spans="1:18" s="121" customFormat="1" ht="42" customHeight="1">
      <c r="A1078" s="122" t="s">
        <v>8</v>
      </c>
      <c r="B1078" s="123" t="s">
        <v>0</v>
      </c>
      <c r="C1078" s="123" t="s">
        <v>5</v>
      </c>
      <c r="D1078" s="124" t="s">
        <v>6</v>
      </c>
      <c r="E1078" s="124" t="s">
        <v>7</v>
      </c>
      <c r="F1078" s="124" t="s">
        <v>9</v>
      </c>
      <c r="G1078" s="124" t="s">
        <v>10</v>
      </c>
      <c r="H1078" s="124" t="s">
        <v>2386</v>
      </c>
      <c r="I1078" s="124" t="s">
        <v>11</v>
      </c>
      <c r="J1078" s="124" t="s">
        <v>12</v>
      </c>
      <c r="K1078" s="122" t="s">
        <v>13</v>
      </c>
      <c r="L1078" s="158" t="s">
        <v>14</v>
      </c>
      <c r="M1078" s="158" t="s">
        <v>15</v>
      </c>
      <c r="N1078" s="158" t="s">
        <v>16</v>
      </c>
      <c r="O1078" s="158" t="s">
        <v>14</v>
      </c>
      <c r="P1078" s="158" t="s">
        <v>15</v>
      </c>
      <c r="Q1078" s="158" t="s">
        <v>4</v>
      </c>
      <c r="R1078" s="227"/>
    </row>
    <row r="1079" spans="1:18">
      <c r="A1079" s="144">
        <v>1</v>
      </c>
      <c r="B1079" s="169" t="s">
        <v>3575</v>
      </c>
      <c r="C1079" s="114" t="s">
        <v>3576</v>
      </c>
      <c r="D1079" s="115" t="s">
        <v>3577</v>
      </c>
      <c r="E1079" s="115" t="s">
        <v>24</v>
      </c>
      <c r="F1079" s="114" t="s">
        <v>1667</v>
      </c>
      <c r="G1079" s="115" t="s">
        <v>980</v>
      </c>
      <c r="H1079" s="115" t="s">
        <v>3578</v>
      </c>
      <c r="I1079" s="115" t="s">
        <v>3579</v>
      </c>
      <c r="J1079" s="115" t="s">
        <v>134</v>
      </c>
      <c r="K1079" s="82">
        <v>65</v>
      </c>
      <c r="L1079" s="13">
        <v>77154</v>
      </c>
      <c r="M1079" s="13">
        <v>0</v>
      </c>
      <c r="N1079" s="13">
        <f t="shared" ref="N1079:N1080" si="239">L1079+M1079</f>
        <v>77154</v>
      </c>
      <c r="O1079" s="83">
        <v>77154</v>
      </c>
      <c r="P1079" s="13">
        <v>0</v>
      </c>
      <c r="Q1079" s="13">
        <f t="shared" ref="Q1079:Q1080" si="240">O1079+P1079</f>
        <v>77154</v>
      </c>
      <c r="R1079" s="116" t="s">
        <v>3975</v>
      </c>
    </row>
    <row r="1080" spans="1:18">
      <c r="A1080" s="144">
        <v>2</v>
      </c>
      <c r="B1080" s="169" t="s">
        <v>3575</v>
      </c>
      <c r="C1080" s="114" t="s">
        <v>3576</v>
      </c>
      <c r="D1080" s="115" t="s">
        <v>3577</v>
      </c>
      <c r="E1080" s="115" t="s">
        <v>24</v>
      </c>
      <c r="F1080" s="114" t="s">
        <v>1667</v>
      </c>
      <c r="G1080" s="115" t="s">
        <v>980</v>
      </c>
      <c r="H1080" s="115" t="s">
        <v>3580</v>
      </c>
      <c r="I1080" s="115" t="s">
        <v>3581</v>
      </c>
      <c r="J1080" s="171" t="s">
        <v>134</v>
      </c>
      <c r="K1080" s="82">
        <v>110.9</v>
      </c>
      <c r="L1080" s="13">
        <v>72148</v>
      </c>
      <c r="M1080" s="13">
        <v>0</v>
      </c>
      <c r="N1080" s="13">
        <f t="shared" si="239"/>
        <v>72148</v>
      </c>
      <c r="O1080" s="83">
        <v>72148</v>
      </c>
      <c r="P1080" s="13">
        <v>0</v>
      </c>
      <c r="Q1080" s="13">
        <f t="shared" si="240"/>
        <v>72148</v>
      </c>
      <c r="R1080" s="116" t="s">
        <v>3975</v>
      </c>
    </row>
    <row r="1081" spans="1:18">
      <c r="A1081" s="242"/>
      <c r="B1081" s="243"/>
      <c r="C1081" s="243"/>
      <c r="D1081" s="243"/>
      <c r="E1081" s="243"/>
      <c r="F1081" s="243"/>
      <c r="G1081" s="243"/>
      <c r="H1081" s="243"/>
      <c r="I1081" s="243"/>
      <c r="J1081" s="243"/>
      <c r="K1081" s="244"/>
      <c r="L1081" s="117">
        <f t="shared" ref="L1081:P1081" si="241">SUM(L1079:L1080)</f>
        <v>149302</v>
      </c>
      <c r="M1081" s="117">
        <f t="shared" si="241"/>
        <v>0</v>
      </c>
      <c r="N1081" s="117">
        <f t="shared" si="241"/>
        <v>149302</v>
      </c>
      <c r="O1081" s="117">
        <f t="shared" si="241"/>
        <v>149302</v>
      </c>
      <c r="P1081" s="117">
        <f t="shared" si="241"/>
        <v>0</v>
      </c>
      <c r="Q1081" s="117">
        <f>SUM(Q1079:Q1080)</f>
        <v>149302</v>
      </c>
      <c r="R1081" s="170"/>
    </row>
    <row r="1082" spans="1:18" s="107" customFormat="1" ht="36" customHeight="1">
      <c r="A1082" s="206"/>
      <c r="B1082" s="205"/>
      <c r="C1082" s="205"/>
      <c r="D1082" s="205"/>
      <c r="E1082" s="205"/>
      <c r="F1082" s="205"/>
      <c r="G1082" s="205"/>
      <c r="H1082" s="205"/>
      <c r="I1082" s="205"/>
      <c r="J1082" s="205"/>
      <c r="K1082" s="205"/>
      <c r="L1082" s="205"/>
      <c r="M1082" s="120"/>
      <c r="N1082" s="120"/>
      <c r="O1082" s="120"/>
      <c r="P1082" s="120"/>
      <c r="Q1082" s="120"/>
    </row>
    <row r="1083" spans="1:18" s="121" customFormat="1" ht="32.1" customHeight="1">
      <c r="A1083" s="108" t="s">
        <v>3851</v>
      </c>
      <c r="B1083" s="228" t="s">
        <v>3582</v>
      </c>
      <c r="C1083" s="237"/>
      <c r="D1083" s="237"/>
      <c r="E1083" s="237"/>
      <c r="F1083" s="237"/>
      <c r="G1083" s="237"/>
      <c r="H1083" s="237"/>
      <c r="I1083" s="237"/>
      <c r="J1083" s="237"/>
      <c r="K1083" s="238"/>
      <c r="L1083" s="255" t="s">
        <v>2384</v>
      </c>
      <c r="M1083" s="255"/>
      <c r="N1083" s="255"/>
      <c r="O1083" s="255" t="s">
        <v>2385</v>
      </c>
      <c r="P1083" s="255"/>
      <c r="Q1083" s="255"/>
      <c r="R1083" s="226" t="s">
        <v>31</v>
      </c>
    </row>
    <row r="1084" spans="1:18" s="121" customFormat="1" ht="42" customHeight="1">
      <c r="A1084" s="122" t="s">
        <v>8</v>
      </c>
      <c r="B1084" s="123" t="s">
        <v>0</v>
      </c>
      <c r="C1084" s="123" t="s">
        <v>5</v>
      </c>
      <c r="D1084" s="124" t="s">
        <v>6</v>
      </c>
      <c r="E1084" s="124" t="s">
        <v>7</v>
      </c>
      <c r="F1084" s="124" t="s">
        <v>9</v>
      </c>
      <c r="G1084" s="124" t="s">
        <v>10</v>
      </c>
      <c r="H1084" s="124" t="s">
        <v>2386</v>
      </c>
      <c r="I1084" s="124" t="s">
        <v>11</v>
      </c>
      <c r="J1084" s="124" t="s">
        <v>12</v>
      </c>
      <c r="K1084" s="122" t="s">
        <v>13</v>
      </c>
      <c r="L1084" s="158" t="s">
        <v>14</v>
      </c>
      <c r="M1084" s="158" t="s">
        <v>15</v>
      </c>
      <c r="N1084" s="158" t="s">
        <v>16</v>
      </c>
      <c r="O1084" s="158" t="s">
        <v>14</v>
      </c>
      <c r="P1084" s="158" t="s">
        <v>15</v>
      </c>
      <c r="Q1084" s="158" t="s">
        <v>4</v>
      </c>
      <c r="R1084" s="227"/>
    </row>
    <row r="1085" spans="1:18">
      <c r="A1085" s="144">
        <v>1</v>
      </c>
      <c r="B1085" s="169" t="s">
        <v>3582</v>
      </c>
      <c r="C1085" s="114" t="s">
        <v>3583</v>
      </c>
      <c r="D1085" s="115" t="s">
        <v>3273</v>
      </c>
      <c r="E1085" s="115" t="s">
        <v>3274</v>
      </c>
      <c r="F1085" s="114" t="s">
        <v>1667</v>
      </c>
      <c r="G1085" s="115" t="s">
        <v>980</v>
      </c>
      <c r="H1085" s="115" t="s">
        <v>3587</v>
      </c>
      <c r="I1085" s="115" t="s">
        <v>3958</v>
      </c>
      <c r="J1085" s="115" t="s">
        <v>69</v>
      </c>
      <c r="K1085" s="82">
        <v>40</v>
      </c>
      <c r="L1085" s="13">
        <v>6242</v>
      </c>
      <c r="M1085" s="13">
        <v>14278</v>
      </c>
      <c r="N1085" s="13">
        <f t="shared" ref="N1085:N1090" si="242">L1085+M1085</f>
        <v>20520</v>
      </c>
      <c r="O1085" s="83">
        <v>6242</v>
      </c>
      <c r="P1085" s="13">
        <v>14278</v>
      </c>
      <c r="Q1085" s="13">
        <f t="shared" ref="Q1085:Q1090" si="243">O1085+P1085</f>
        <v>20520</v>
      </c>
      <c r="R1085" s="116" t="s">
        <v>3975</v>
      </c>
    </row>
    <row r="1086" spans="1:18">
      <c r="A1086" s="144">
        <v>2</v>
      </c>
      <c r="B1086" s="169" t="s">
        <v>3582</v>
      </c>
      <c r="C1086" s="114" t="s">
        <v>3585</v>
      </c>
      <c r="D1086" s="115" t="s">
        <v>3586</v>
      </c>
      <c r="E1086" s="115"/>
      <c r="F1086" s="114" t="s">
        <v>1667</v>
      </c>
      <c r="G1086" s="115" t="s">
        <v>980</v>
      </c>
      <c r="H1086" s="115" t="s">
        <v>3584</v>
      </c>
      <c r="I1086" s="115" t="s">
        <v>3959</v>
      </c>
      <c r="J1086" s="115" t="s">
        <v>69</v>
      </c>
      <c r="K1086" s="82">
        <v>32</v>
      </c>
      <c r="L1086" s="13">
        <v>7046</v>
      </c>
      <c r="M1086" s="13">
        <v>13703</v>
      </c>
      <c r="N1086" s="13">
        <f t="shared" si="242"/>
        <v>20749</v>
      </c>
      <c r="O1086" s="83">
        <v>7046</v>
      </c>
      <c r="P1086" s="13">
        <v>13703</v>
      </c>
      <c r="Q1086" s="13">
        <f t="shared" si="243"/>
        <v>20749</v>
      </c>
      <c r="R1086" s="116" t="s">
        <v>3975</v>
      </c>
    </row>
    <row r="1087" spans="1:18">
      <c r="A1087" s="144">
        <v>3</v>
      </c>
      <c r="B1087" s="169" t="s">
        <v>3582</v>
      </c>
      <c r="C1087" s="114" t="s">
        <v>3588</v>
      </c>
      <c r="D1087" s="115" t="s">
        <v>3586</v>
      </c>
      <c r="E1087" s="115"/>
      <c r="F1087" s="114" t="s">
        <v>1667</v>
      </c>
      <c r="G1087" s="115" t="s">
        <v>980</v>
      </c>
      <c r="H1087" s="115" t="s">
        <v>3589</v>
      </c>
      <c r="I1087" s="115" t="s">
        <v>3960</v>
      </c>
      <c r="J1087" s="115" t="s">
        <v>69</v>
      </c>
      <c r="K1087" s="82">
        <v>40</v>
      </c>
      <c r="L1087" s="13">
        <v>3566</v>
      </c>
      <c r="M1087" s="13">
        <v>6828</v>
      </c>
      <c r="N1087" s="13">
        <f t="shared" si="242"/>
        <v>10394</v>
      </c>
      <c r="O1087" s="83">
        <v>3566</v>
      </c>
      <c r="P1087" s="13">
        <v>6828</v>
      </c>
      <c r="Q1087" s="13">
        <f t="shared" si="243"/>
        <v>10394</v>
      </c>
      <c r="R1087" s="116" t="s">
        <v>3975</v>
      </c>
    </row>
    <row r="1088" spans="1:18">
      <c r="A1088" s="144">
        <v>4</v>
      </c>
      <c r="B1088" s="169" t="s">
        <v>3582</v>
      </c>
      <c r="C1088" s="114" t="s">
        <v>3590</v>
      </c>
      <c r="D1088" s="115" t="s">
        <v>3591</v>
      </c>
      <c r="E1088" s="115" t="s">
        <v>22</v>
      </c>
      <c r="F1088" s="114" t="s">
        <v>979</v>
      </c>
      <c r="G1088" s="115" t="s">
        <v>980</v>
      </c>
      <c r="H1088" s="171" t="s">
        <v>3592</v>
      </c>
      <c r="I1088" s="115"/>
      <c r="J1088" s="115" t="s">
        <v>94</v>
      </c>
      <c r="K1088" s="82">
        <v>20</v>
      </c>
      <c r="L1088" s="13">
        <v>25823</v>
      </c>
      <c r="M1088" s="13">
        <v>0</v>
      </c>
      <c r="N1088" s="13">
        <f t="shared" si="242"/>
        <v>25823</v>
      </c>
      <c r="O1088" s="83">
        <v>25823</v>
      </c>
      <c r="P1088" s="13">
        <v>0</v>
      </c>
      <c r="Q1088" s="13">
        <f t="shared" si="243"/>
        <v>25823</v>
      </c>
      <c r="R1088" s="116" t="s">
        <v>3975</v>
      </c>
    </row>
    <row r="1089" spans="1:18">
      <c r="A1089" s="144">
        <v>5</v>
      </c>
      <c r="B1089" s="169" t="s">
        <v>3582</v>
      </c>
      <c r="C1089" s="114" t="s">
        <v>3593</v>
      </c>
      <c r="D1089" s="115" t="s">
        <v>3591</v>
      </c>
      <c r="E1089" s="115" t="s">
        <v>22</v>
      </c>
      <c r="F1089" s="114" t="s">
        <v>979</v>
      </c>
      <c r="G1089" s="115" t="s">
        <v>980</v>
      </c>
      <c r="H1089" s="171" t="s">
        <v>3594</v>
      </c>
      <c r="I1089" s="115" t="s">
        <v>3961</v>
      </c>
      <c r="J1089" s="115" t="s">
        <v>94</v>
      </c>
      <c r="K1089" s="82">
        <v>40</v>
      </c>
      <c r="L1089" s="13">
        <v>9648</v>
      </c>
      <c r="M1089" s="13">
        <v>0</v>
      </c>
      <c r="N1089" s="13">
        <f t="shared" si="242"/>
        <v>9648</v>
      </c>
      <c r="O1089" s="83">
        <v>9648</v>
      </c>
      <c r="P1089" s="13">
        <v>0</v>
      </c>
      <c r="Q1089" s="13">
        <f t="shared" si="243"/>
        <v>9648</v>
      </c>
      <c r="R1089" s="116" t="s">
        <v>3975</v>
      </c>
    </row>
    <row r="1090" spans="1:18">
      <c r="A1090" s="144">
        <v>6</v>
      </c>
      <c r="B1090" s="169" t="s">
        <v>3582</v>
      </c>
      <c r="C1090" s="114" t="s">
        <v>3595</v>
      </c>
      <c r="D1090" s="115" t="s">
        <v>2820</v>
      </c>
      <c r="E1090" s="115" t="s">
        <v>804</v>
      </c>
      <c r="F1090" s="114" t="s">
        <v>1745</v>
      </c>
      <c r="G1090" s="115" t="s">
        <v>980</v>
      </c>
      <c r="H1090" s="115" t="s">
        <v>3962</v>
      </c>
      <c r="I1090" s="115" t="s">
        <v>3963</v>
      </c>
      <c r="J1090" s="115" t="s">
        <v>94</v>
      </c>
      <c r="K1090" s="82">
        <v>20</v>
      </c>
      <c r="L1090" s="13">
        <v>15000</v>
      </c>
      <c r="M1090" s="13">
        <v>0</v>
      </c>
      <c r="N1090" s="13">
        <f t="shared" si="242"/>
        <v>15000</v>
      </c>
      <c r="O1090" s="83">
        <v>15000</v>
      </c>
      <c r="P1090" s="13">
        <v>0</v>
      </c>
      <c r="Q1090" s="13">
        <f t="shared" si="243"/>
        <v>15000</v>
      </c>
      <c r="R1090" s="116" t="s">
        <v>3975</v>
      </c>
    </row>
    <row r="1091" spans="1:18">
      <c r="A1091" s="242"/>
      <c r="B1091" s="243"/>
      <c r="C1091" s="243"/>
      <c r="D1091" s="243"/>
      <c r="E1091" s="243"/>
      <c r="F1091" s="243"/>
      <c r="G1091" s="243"/>
      <c r="H1091" s="243"/>
      <c r="I1091" s="243"/>
      <c r="J1091" s="243"/>
      <c r="K1091" s="244"/>
      <c r="L1091" s="117">
        <f t="shared" ref="L1091:P1091" si="244">SUM(L1085:L1090)</f>
        <v>67325</v>
      </c>
      <c r="M1091" s="117">
        <f t="shared" si="244"/>
        <v>34809</v>
      </c>
      <c r="N1091" s="117">
        <f t="shared" si="244"/>
        <v>102134</v>
      </c>
      <c r="O1091" s="117">
        <f t="shared" si="244"/>
        <v>67325</v>
      </c>
      <c r="P1091" s="117">
        <f t="shared" si="244"/>
        <v>34809</v>
      </c>
      <c r="Q1091" s="117">
        <f>SUM(Q1085:Q1090)</f>
        <v>102134</v>
      </c>
      <c r="R1091" s="170"/>
    </row>
    <row r="1092" spans="1:18" s="107" customFormat="1" ht="36" customHeight="1">
      <c r="A1092" s="206"/>
      <c r="B1092" s="205"/>
      <c r="C1092" s="205"/>
      <c r="D1092" s="205"/>
      <c r="E1092" s="205"/>
      <c r="F1092" s="205"/>
      <c r="G1092" s="205"/>
      <c r="H1092" s="205"/>
      <c r="I1092" s="205"/>
      <c r="J1092" s="205"/>
      <c r="K1092" s="205"/>
      <c r="L1092" s="205"/>
      <c r="M1092" s="120"/>
      <c r="N1092" s="120"/>
      <c r="O1092" s="120"/>
      <c r="P1092" s="120"/>
      <c r="Q1092" s="120"/>
    </row>
    <row r="1093" spans="1:18" s="121" customFormat="1" ht="32.1" customHeight="1">
      <c r="A1093" s="108" t="s">
        <v>3852</v>
      </c>
      <c r="B1093" s="228" t="s">
        <v>3597</v>
      </c>
      <c r="C1093" s="237"/>
      <c r="D1093" s="237"/>
      <c r="E1093" s="237"/>
      <c r="F1093" s="237"/>
      <c r="G1093" s="237"/>
      <c r="H1093" s="237"/>
      <c r="I1093" s="237"/>
      <c r="J1093" s="237"/>
      <c r="K1093" s="238"/>
      <c r="L1093" s="255" t="s">
        <v>2384</v>
      </c>
      <c r="M1093" s="255"/>
      <c r="N1093" s="255"/>
      <c r="O1093" s="255" t="s">
        <v>2385</v>
      </c>
      <c r="P1093" s="255"/>
      <c r="Q1093" s="255"/>
      <c r="R1093" s="226" t="s">
        <v>31</v>
      </c>
    </row>
    <row r="1094" spans="1:18" s="121" customFormat="1" ht="42" customHeight="1">
      <c r="A1094" s="122" t="s">
        <v>8</v>
      </c>
      <c r="B1094" s="123" t="s">
        <v>0</v>
      </c>
      <c r="C1094" s="123" t="s">
        <v>5</v>
      </c>
      <c r="D1094" s="124" t="s">
        <v>6</v>
      </c>
      <c r="E1094" s="124" t="s">
        <v>7</v>
      </c>
      <c r="F1094" s="124" t="s">
        <v>9</v>
      </c>
      <c r="G1094" s="124" t="s">
        <v>10</v>
      </c>
      <c r="H1094" s="124" t="s">
        <v>2386</v>
      </c>
      <c r="I1094" s="124" t="s">
        <v>11</v>
      </c>
      <c r="J1094" s="124" t="s">
        <v>12</v>
      </c>
      <c r="K1094" s="122" t="s">
        <v>13</v>
      </c>
      <c r="L1094" s="158" t="s">
        <v>14</v>
      </c>
      <c r="M1094" s="158" t="s">
        <v>15</v>
      </c>
      <c r="N1094" s="158" t="s">
        <v>16</v>
      </c>
      <c r="O1094" s="158" t="s">
        <v>14</v>
      </c>
      <c r="P1094" s="158" t="s">
        <v>15</v>
      </c>
      <c r="Q1094" s="158" t="s">
        <v>4</v>
      </c>
      <c r="R1094" s="227"/>
    </row>
    <row r="1095" spans="1:18">
      <c r="A1095" s="144">
        <v>1</v>
      </c>
      <c r="B1095" s="169" t="s">
        <v>3597</v>
      </c>
      <c r="C1095" s="114" t="s">
        <v>2375</v>
      </c>
      <c r="D1095" s="115" t="s">
        <v>3598</v>
      </c>
      <c r="E1095" s="115" t="s">
        <v>25</v>
      </c>
      <c r="F1095" s="114" t="s">
        <v>979</v>
      </c>
      <c r="G1095" s="115" t="s">
        <v>980</v>
      </c>
      <c r="H1095" s="172" t="s">
        <v>3599</v>
      </c>
      <c r="I1095" s="115" t="s">
        <v>3600</v>
      </c>
      <c r="J1095" s="115" t="s">
        <v>134</v>
      </c>
      <c r="K1095" s="82">
        <v>69</v>
      </c>
      <c r="L1095" s="13">
        <v>27422</v>
      </c>
      <c r="M1095" s="13">
        <v>0</v>
      </c>
      <c r="N1095" s="13">
        <f t="shared" ref="N1095" si="245">L1095+M1095</f>
        <v>27422</v>
      </c>
      <c r="O1095" s="13">
        <v>27422</v>
      </c>
      <c r="P1095" s="13">
        <v>0</v>
      </c>
      <c r="Q1095" s="13">
        <f t="shared" ref="Q1095" si="246">O1095+P1095</f>
        <v>27422</v>
      </c>
      <c r="R1095" s="116" t="s">
        <v>3975</v>
      </c>
    </row>
    <row r="1096" spans="1:18">
      <c r="A1096" s="242"/>
      <c r="B1096" s="243"/>
      <c r="C1096" s="243"/>
      <c r="D1096" s="243"/>
      <c r="E1096" s="243"/>
      <c r="F1096" s="243"/>
      <c r="G1096" s="243"/>
      <c r="H1096" s="243"/>
      <c r="I1096" s="243"/>
      <c r="J1096" s="243"/>
      <c r="K1096" s="244"/>
      <c r="L1096" s="117">
        <f t="shared" ref="L1096:P1096" si="247">SUM(L1095:L1095)</f>
        <v>27422</v>
      </c>
      <c r="M1096" s="117">
        <f t="shared" si="247"/>
        <v>0</v>
      </c>
      <c r="N1096" s="117">
        <f t="shared" si="247"/>
        <v>27422</v>
      </c>
      <c r="O1096" s="117">
        <f t="shared" si="247"/>
        <v>27422</v>
      </c>
      <c r="P1096" s="117">
        <f t="shared" si="247"/>
        <v>0</v>
      </c>
      <c r="Q1096" s="117">
        <f>SUM(Q1095:Q1095)</f>
        <v>27422</v>
      </c>
      <c r="R1096" s="170"/>
    </row>
    <row r="1097" spans="1:18" s="107" customFormat="1" ht="36" customHeight="1">
      <c r="A1097" s="206"/>
      <c r="B1097" s="205"/>
      <c r="C1097" s="205"/>
      <c r="D1097" s="205"/>
      <c r="E1097" s="205"/>
      <c r="F1097" s="205"/>
      <c r="G1097" s="205"/>
      <c r="H1097" s="205"/>
      <c r="I1097" s="205"/>
      <c r="J1097" s="205"/>
      <c r="K1097" s="205"/>
      <c r="L1097" s="205"/>
      <c r="M1097" s="120"/>
      <c r="N1097" s="120"/>
      <c r="O1097" s="120"/>
      <c r="P1097" s="120"/>
      <c r="Q1097" s="120"/>
    </row>
    <row r="1098" spans="1:18" s="121" customFormat="1" ht="32.1" customHeight="1">
      <c r="A1098" s="108" t="s">
        <v>3853</v>
      </c>
      <c r="B1098" s="228" t="s">
        <v>3601</v>
      </c>
      <c r="C1098" s="237"/>
      <c r="D1098" s="237"/>
      <c r="E1098" s="237"/>
      <c r="F1098" s="237"/>
      <c r="G1098" s="237"/>
      <c r="H1098" s="237"/>
      <c r="I1098" s="237"/>
      <c r="J1098" s="237"/>
      <c r="K1098" s="238"/>
      <c r="L1098" s="255" t="s">
        <v>2384</v>
      </c>
      <c r="M1098" s="255"/>
      <c r="N1098" s="255"/>
      <c r="O1098" s="255" t="s">
        <v>2385</v>
      </c>
      <c r="P1098" s="255"/>
      <c r="Q1098" s="255"/>
      <c r="R1098" s="226" t="s">
        <v>31</v>
      </c>
    </row>
    <row r="1099" spans="1:18" s="121" customFormat="1" ht="42" customHeight="1">
      <c r="A1099" s="122" t="s">
        <v>8</v>
      </c>
      <c r="B1099" s="123" t="s">
        <v>0</v>
      </c>
      <c r="C1099" s="123" t="s">
        <v>5</v>
      </c>
      <c r="D1099" s="124" t="s">
        <v>6</v>
      </c>
      <c r="E1099" s="124" t="s">
        <v>7</v>
      </c>
      <c r="F1099" s="124" t="s">
        <v>9</v>
      </c>
      <c r="G1099" s="124" t="s">
        <v>10</v>
      </c>
      <c r="H1099" s="124" t="s">
        <v>2386</v>
      </c>
      <c r="I1099" s="124" t="s">
        <v>11</v>
      </c>
      <c r="J1099" s="124" t="s">
        <v>12</v>
      </c>
      <c r="K1099" s="122" t="s">
        <v>13</v>
      </c>
      <c r="L1099" s="158" t="s">
        <v>14</v>
      </c>
      <c r="M1099" s="158" t="s">
        <v>15</v>
      </c>
      <c r="N1099" s="158" t="s">
        <v>16</v>
      </c>
      <c r="O1099" s="158" t="s">
        <v>14</v>
      </c>
      <c r="P1099" s="158" t="s">
        <v>15</v>
      </c>
      <c r="Q1099" s="158" t="s">
        <v>4</v>
      </c>
      <c r="R1099" s="227"/>
    </row>
    <row r="1100" spans="1:18">
      <c r="A1100" s="144">
        <v>1</v>
      </c>
      <c r="B1100" s="169" t="s">
        <v>3601</v>
      </c>
      <c r="C1100" s="114" t="s">
        <v>2375</v>
      </c>
      <c r="D1100" s="115" t="s">
        <v>2502</v>
      </c>
      <c r="E1100" s="115" t="s">
        <v>2392</v>
      </c>
      <c r="F1100" s="114" t="s">
        <v>979</v>
      </c>
      <c r="G1100" s="115" t="s">
        <v>980</v>
      </c>
      <c r="H1100" s="115" t="s">
        <v>3602</v>
      </c>
      <c r="I1100" s="115" t="s">
        <v>3603</v>
      </c>
      <c r="J1100" s="115" t="s">
        <v>94</v>
      </c>
      <c r="K1100" s="82">
        <v>40</v>
      </c>
      <c r="L1100" s="13">
        <v>39656</v>
      </c>
      <c r="M1100" s="13">
        <v>0</v>
      </c>
      <c r="N1100" s="13">
        <f t="shared" ref="N1100" si="248">L1100+M1100</f>
        <v>39656</v>
      </c>
      <c r="O1100" s="83">
        <v>39656</v>
      </c>
      <c r="P1100" s="13">
        <v>0</v>
      </c>
      <c r="Q1100" s="13">
        <f t="shared" ref="Q1100" si="249">O1100+P1100</f>
        <v>39656</v>
      </c>
      <c r="R1100" s="116" t="s">
        <v>3975</v>
      </c>
    </row>
    <row r="1101" spans="1:18">
      <c r="A1101" s="242"/>
      <c r="B1101" s="243"/>
      <c r="C1101" s="243"/>
      <c r="D1101" s="243"/>
      <c r="E1101" s="243"/>
      <c r="F1101" s="243"/>
      <c r="G1101" s="243"/>
      <c r="H1101" s="243"/>
      <c r="I1101" s="243"/>
      <c r="J1101" s="243"/>
      <c r="K1101" s="244"/>
      <c r="L1101" s="117">
        <f t="shared" ref="L1101:Q1101" si="250">SUM(L1100:L1100)</f>
        <v>39656</v>
      </c>
      <c r="M1101" s="117">
        <f t="shared" si="250"/>
        <v>0</v>
      </c>
      <c r="N1101" s="117">
        <f t="shared" si="250"/>
        <v>39656</v>
      </c>
      <c r="O1101" s="117">
        <f t="shared" si="250"/>
        <v>39656</v>
      </c>
      <c r="P1101" s="117">
        <f t="shared" si="250"/>
        <v>0</v>
      </c>
      <c r="Q1101" s="117">
        <f t="shared" si="250"/>
        <v>39656</v>
      </c>
      <c r="R1101" s="170"/>
    </row>
    <row r="1102" spans="1:18" s="107" customFormat="1" ht="36" customHeight="1">
      <c r="A1102" s="206"/>
      <c r="B1102" s="205"/>
      <c r="C1102" s="205"/>
      <c r="D1102" s="205"/>
      <c r="E1102" s="205"/>
      <c r="F1102" s="205"/>
      <c r="G1102" s="205"/>
      <c r="H1102" s="205"/>
      <c r="I1102" s="205"/>
      <c r="J1102" s="205"/>
      <c r="K1102" s="205"/>
      <c r="L1102" s="205"/>
      <c r="M1102" s="120"/>
      <c r="N1102" s="120"/>
      <c r="O1102" s="120"/>
      <c r="P1102" s="120"/>
      <c r="Q1102" s="120"/>
    </row>
    <row r="1103" spans="1:18" s="121" customFormat="1" ht="32.1" customHeight="1">
      <c r="A1103" s="108" t="s">
        <v>3854</v>
      </c>
      <c r="B1103" s="228" t="s">
        <v>3604</v>
      </c>
      <c r="C1103" s="237"/>
      <c r="D1103" s="237"/>
      <c r="E1103" s="237"/>
      <c r="F1103" s="237"/>
      <c r="G1103" s="237"/>
      <c r="H1103" s="237"/>
      <c r="I1103" s="237"/>
      <c r="J1103" s="237"/>
      <c r="K1103" s="238"/>
      <c r="L1103" s="255" t="s">
        <v>2384</v>
      </c>
      <c r="M1103" s="255"/>
      <c r="N1103" s="255"/>
      <c r="O1103" s="255" t="s">
        <v>2385</v>
      </c>
      <c r="P1103" s="255"/>
      <c r="Q1103" s="255"/>
      <c r="R1103" s="226" t="s">
        <v>31</v>
      </c>
    </row>
    <row r="1104" spans="1:18" s="121" customFormat="1" ht="42" customHeight="1">
      <c r="A1104" s="122" t="s">
        <v>8</v>
      </c>
      <c r="B1104" s="123" t="s">
        <v>0</v>
      </c>
      <c r="C1104" s="123" t="s">
        <v>5</v>
      </c>
      <c r="D1104" s="124" t="s">
        <v>6</v>
      </c>
      <c r="E1104" s="124" t="s">
        <v>7</v>
      </c>
      <c r="F1104" s="124" t="s">
        <v>9</v>
      </c>
      <c r="G1104" s="124" t="s">
        <v>10</v>
      </c>
      <c r="H1104" s="124" t="s">
        <v>2386</v>
      </c>
      <c r="I1104" s="124" t="s">
        <v>11</v>
      </c>
      <c r="J1104" s="124" t="s">
        <v>12</v>
      </c>
      <c r="K1104" s="122" t="s">
        <v>13</v>
      </c>
      <c r="L1104" s="158" t="s">
        <v>14</v>
      </c>
      <c r="M1104" s="158" t="s">
        <v>15</v>
      </c>
      <c r="N1104" s="158" t="s">
        <v>16</v>
      </c>
      <c r="O1104" s="158" t="s">
        <v>14</v>
      </c>
      <c r="P1104" s="158" t="s">
        <v>15</v>
      </c>
      <c r="Q1104" s="158" t="s">
        <v>4</v>
      </c>
      <c r="R1104" s="227"/>
    </row>
    <row r="1105" spans="1:18" s="176" customFormat="1">
      <c r="A1105" s="144">
        <v>1</v>
      </c>
      <c r="B1105" s="173" t="s">
        <v>3604</v>
      </c>
      <c r="C1105" s="114" t="s">
        <v>2375</v>
      </c>
      <c r="D1105" s="174" t="s">
        <v>2566</v>
      </c>
      <c r="E1105" s="174" t="s">
        <v>25</v>
      </c>
      <c r="F1105" s="174" t="s">
        <v>1667</v>
      </c>
      <c r="G1105" s="174" t="s">
        <v>980</v>
      </c>
      <c r="H1105" s="174" t="s">
        <v>3605</v>
      </c>
      <c r="I1105" s="174" t="s">
        <v>3606</v>
      </c>
      <c r="J1105" s="174" t="s">
        <v>69</v>
      </c>
      <c r="K1105" s="84">
        <v>40</v>
      </c>
      <c r="L1105" s="175">
        <v>10815</v>
      </c>
      <c r="M1105" s="175">
        <v>16950</v>
      </c>
      <c r="N1105" s="175">
        <f t="shared" ref="N1105" si="251">L1105+M1105</f>
        <v>27765</v>
      </c>
      <c r="O1105" s="175">
        <v>10815</v>
      </c>
      <c r="P1105" s="175">
        <v>16950</v>
      </c>
      <c r="Q1105" s="175">
        <f t="shared" ref="Q1105" si="252">O1105+P1105</f>
        <v>27765</v>
      </c>
      <c r="R1105" s="116" t="s">
        <v>3975</v>
      </c>
    </row>
    <row r="1106" spans="1:18">
      <c r="A1106" s="242"/>
      <c r="B1106" s="243"/>
      <c r="C1106" s="243"/>
      <c r="D1106" s="243"/>
      <c r="E1106" s="243"/>
      <c r="F1106" s="243"/>
      <c r="G1106" s="243"/>
      <c r="H1106" s="243"/>
      <c r="I1106" s="243"/>
      <c r="J1106" s="243"/>
      <c r="K1106" s="244"/>
      <c r="L1106" s="148">
        <f t="shared" ref="L1106:Q1106" si="253">SUM(L1105:L1105)</f>
        <v>10815</v>
      </c>
      <c r="M1106" s="148">
        <f t="shared" si="253"/>
        <v>16950</v>
      </c>
      <c r="N1106" s="148">
        <f t="shared" si="253"/>
        <v>27765</v>
      </c>
      <c r="O1106" s="117">
        <f t="shared" si="253"/>
        <v>10815</v>
      </c>
      <c r="P1106" s="148">
        <f t="shared" si="253"/>
        <v>16950</v>
      </c>
      <c r="Q1106" s="148">
        <f t="shared" si="253"/>
        <v>27765</v>
      </c>
      <c r="R1106" s="170"/>
    </row>
    <row r="1107" spans="1:18" s="107" customFormat="1" ht="36" customHeight="1">
      <c r="A1107" s="206"/>
      <c r="B1107" s="205"/>
      <c r="C1107" s="205"/>
      <c r="D1107" s="205"/>
      <c r="E1107" s="205"/>
      <c r="F1107" s="205"/>
      <c r="G1107" s="205"/>
      <c r="H1107" s="205"/>
      <c r="I1107" s="205"/>
      <c r="J1107" s="205"/>
      <c r="K1107" s="205"/>
      <c r="L1107" s="205"/>
      <c r="M1107" s="120"/>
      <c r="N1107" s="120"/>
      <c r="O1107" s="120"/>
      <c r="P1107" s="120"/>
      <c r="Q1107" s="120"/>
    </row>
    <row r="1108" spans="1:18" s="121" customFormat="1" ht="32.1" customHeight="1">
      <c r="A1108" s="108" t="s">
        <v>3855</v>
      </c>
      <c r="B1108" s="228" t="s">
        <v>3607</v>
      </c>
      <c r="C1108" s="237"/>
      <c r="D1108" s="237"/>
      <c r="E1108" s="237"/>
      <c r="F1108" s="237"/>
      <c r="G1108" s="237"/>
      <c r="H1108" s="237"/>
      <c r="I1108" s="237"/>
      <c r="J1108" s="237"/>
      <c r="K1108" s="238"/>
      <c r="L1108" s="255" t="s">
        <v>2384</v>
      </c>
      <c r="M1108" s="255"/>
      <c r="N1108" s="255"/>
      <c r="O1108" s="255" t="s">
        <v>2385</v>
      </c>
      <c r="P1108" s="255"/>
      <c r="Q1108" s="255"/>
      <c r="R1108" s="226" t="s">
        <v>31</v>
      </c>
    </row>
    <row r="1109" spans="1:18" s="121" customFormat="1" ht="42" customHeight="1">
      <c r="A1109" s="122" t="s">
        <v>8</v>
      </c>
      <c r="B1109" s="123" t="s">
        <v>0</v>
      </c>
      <c r="C1109" s="123" t="s">
        <v>5</v>
      </c>
      <c r="D1109" s="124" t="s">
        <v>6</v>
      </c>
      <c r="E1109" s="124" t="s">
        <v>7</v>
      </c>
      <c r="F1109" s="124" t="s">
        <v>9</v>
      </c>
      <c r="G1109" s="124" t="s">
        <v>10</v>
      </c>
      <c r="H1109" s="124" t="s">
        <v>2386</v>
      </c>
      <c r="I1109" s="124" t="s">
        <v>11</v>
      </c>
      <c r="J1109" s="124" t="s">
        <v>12</v>
      </c>
      <c r="K1109" s="122" t="s">
        <v>13</v>
      </c>
      <c r="L1109" s="158" t="s">
        <v>14</v>
      </c>
      <c r="M1109" s="158" t="s">
        <v>15</v>
      </c>
      <c r="N1109" s="158" t="s">
        <v>16</v>
      </c>
      <c r="O1109" s="158" t="s">
        <v>14</v>
      </c>
      <c r="P1109" s="158" t="s">
        <v>15</v>
      </c>
      <c r="Q1109" s="158" t="s">
        <v>4</v>
      </c>
      <c r="R1109" s="227"/>
    </row>
    <row r="1110" spans="1:18">
      <c r="A1110" s="144">
        <v>1</v>
      </c>
      <c r="B1110" s="169" t="s">
        <v>3607</v>
      </c>
      <c r="C1110" s="114" t="s">
        <v>2375</v>
      </c>
      <c r="D1110" s="114" t="s">
        <v>2872</v>
      </c>
      <c r="E1110" s="114" t="s">
        <v>3608</v>
      </c>
      <c r="F1110" s="114" t="s">
        <v>3185</v>
      </c>
      <c r="G1110" s="115" t="s">
        <v>980</v>
      </c>
      <c r="H1110" s="114" t="s">
        <v>3609</v>
      </c>
      <c r="I1110" s="114" t="s">
        <v>3610</v>
      </c>
      <c r="J1110" s="114" t="s">
        <v>94</v>
      </c>
      <c r="K1110" s="82">
        <v>40</v>
      </c>
      <c r="L1110" s="13">
        <v>30994</v>
      </c>
      <c r="M1110" s="13">
        <v>0</v>
      </c>
      <c r="N1110" s="13">
        <f t="shared" ref="N1110" si="254">L1110+M1110</f>
        <v>30994</v>
      </c>
      <c r="O1110" s="83">
        <v>30994</v>
      </c>
      <c r="P1110" s="13">
        <v>0</v>
      </c>
      <c r="Q1110" s="13">
        <f t="shared" ref="Q1110" si="255">O1110+P1110</f>
        <v>30994</v>
      </c>
      <c r="R1110" s="116" t="s">
        <v>3975</v>
      </c>
    </row>
    <row r="1111" spans="1:18">
      <c r="A1111" s="242"/>
      <c r="B1111" s="243"/>
      <c r="C1111" s="243"/>
      <c r="D1111" s="243"/>
      <c r="E1111" s="243"/>
      <c r="F1111" s="243"/>
      <c r="G1111" s="243"/>
      <c r="H1111" s="243"/>
      <c r="I1111" s="243"/>
      <c r="J1111" s="243"/>
      <c r="K1111" s="244"/>
      <c r="L1111" s="117">
        <f t="shared" ref="L1111:Q1111" si="256">SUM(L1110:L1110)</f>
        <v>30994</v>
      </c>
      <c r="M1111" s="117">
        <f t="shared" si="256"/>
        <v>0</v>
      </c>
      <c r="N1111" s="117">
        <f t="shared" si="256"/>
        <v>30994</v>
      </c>
      <c r="O1111" s="117">
        <f t="shared" si="256"/>
        <v>30994</v>
      </c>
      <c r="P1111" s="117">
        <f t="shared" si="256"/>
        <v>0</v>
      </c>
      <c r="Q1111" s="117">
        <f t="shared" si="256"/>
        <v>30994</v>
      </c>
      <c r="R1111" s="170"/>
    </row>
    <row r="1112" spans="1:18" s="107" customFormat="1" ht="36" customHeight="1">
      <c r="A1112" s="206"/>
      <c r="B1112" s="205"/>
      <c r="C1112" s="205"/>
      <c r="D1112" s="205"/>
      <c r="E1112" s="205"/>
      <c r="F1112" s="205"/>
      <c r="G1112" s="205"/>
      <c r="H1112" s="205"/>
      <c r="I1112" s="205"/>
      <c r="J1112" s="205"/>
      <c r="K1112" s="205"/>
      <c r="L1112" s="205"/>
      <c r="M1112" s="120"/>
      <c r="N1112" s="120"/>
      <c r="O1112" s="120"/>
      <c r="P1112" s="120"/>
      <c r="Q1112" s="120"/>
    </row>
    <row r="1113" spans="1:18" s="121" customFormat="1" ht="32.1" customHeight="1">
      <c r="A1113" s="108" t="s">
        <v>3856</v>
      </c>
      <c r="B1113" s="228" t="s">
        <v>3611</v>
      </c>
      <c r="C1113" s="237"/>
      <c r="D1113" s="237"/>
      <c r="E1113" s="237"/>
      <c r="F1113" s="237"/>
      <c r="G1113" s="237"/>
      <c r="H1113" s="237"/>
      <c r="I1113" s="237"/>
      <c r="J1113" s="237"/>
      <c r="K1113" s="238"/>
      <c r="L1113" s="255" t="s">
        <v>2384</v>
      </c>
      <c r="M1113" s="255"/>
      <c r="N1113" s="255"/>
      <c r="O1113" s="255" t="s">
        <v>2385</v>
      </c>
      <c r="P1113" s="255"/>
      <c r="Q1113" s="255"/>
      <c r="R1113" s="226" t="s">
        <v>31</v>
      </c>
    </row>
    <row r="1114" spans="1:18" s="121" customFormat="1" ht="42" customHeight="1">
      <c r="A1114" s="122" t="s">
        <v>8</v>
      </c>
      <c r="B1114" s="123" t="s">
        <v>0</v>
      </c>
      <c r="C1114" s="123" t="s">
        <v>5</v>
      </c>
      <c r="D1114" s="124" t="s">
        <v>6</v>
      </c>
      <c r="E1114" s="124" t="s">
        <v>7</v>
      </c>
      <c r="F1114" s="124" t="s">
        <v>9</v>
      </c>
      <c r="G1114" s="124" t="s">
        <v>10</v>
      </c>
      <c r="H1114" s="124" t="s">
        <v>2386</v>
      </c>
      <c r="I1114" s="124" t="s">
        <v>11</v>
      </c>
      <c r="J1114" s="124" t="s">
        <v>12</v>
      </c>
      <c r="K1114" s="122" t="s">
        <v>13</v>
      </c>
      <c r="L1114" s="158" t="s">
        <v>14</v>
      </c>
      <c r="M1114" s="158" t="s">
        <v>15</v>
      </c>
      <c r="N1114" s="158" t="s">
        <v>16</v>
      </c>
      <c r="O1114" s="158" t="s">
        <v>14</v>
      </c>
      <c r="P1114" s="158" t="s">
        <v>15</v>
      </c>
      <c r="Q1114" s="158" t="s">
        <v>4</v>
      </c>
      <c r="R1114" s="227"/>
    </row>
    <row r="1115" spans="1:18">
      <c r="A1115" s="144">
        <v>1</v>
      </c>
      <c r="B1115" s="169" t="s">
        <v>3611</v>
      </c>
      <c r="C1115" s="114" t="s">
        <v>2375</v>
      </c>
      <c r="D1115" s="115" t="s">
        <v>3612</v>
      </c>
      <c r="E1115" s="115" t="s">
        <v>49</v>
      </c>
      <c r="F1115" s="114" t="s">
        <v>1745</v>
      </c>
      <c r="G1115" s="115" t="s">
        <v>980</v>
      </c>
      <c r="H1115" s="115" t="s">
        <v>3613</v>
      </c>
      <c r="I1115" s="115" t="s">
        <v>3614</v>
      </c>
      <c r="J1115" s="115" t="s">
        <v>69</v>
      </c>
      <c r="K1115" s="82">
        <v>20</v>
      </c>
      <c r="L1115" s="13">
        <v>405</v>
      </c>
      <c r="M1115" s="13">
        <v>12010</v>
      </c>
      <c r="N1115" s="13">
        <f t="shared" ref="N1115:N1116" si="257">L1115+M1115</f>
        <v>12415</v>
      </c>
      <c r="O1115" s="13">
        <v>405</v>
      </c>
      <c r="P1115" s="13">
        <v>12010</v>
      </c>
      <c r="Q1115" s="13">
        <f t="shared" ref="Q1115:Q1116" si="258">O1115+P1115</f>
        <v>12415</v>
      </c>
      <c r="R1115" s="116" t="s">
        <v>3975</v>
      </c>
    </row>
    <row r="1116" spans="1:18">
      <c r="A1116" s="144">
        <v>2</v>
      </c>
      <c r="B1116" s="169" t="s">
        <v>3611</v>
      </c>
      <c r="C1116" s="114" t="s">
        <v>2375</v>
      </c>
      <c r="D1116" s="115" t="s">
        <v>3612</v>
      </c>
      <c r="E1116" s="115" t="s">
        <v>49</v>
      </c>
      <c r="F1116" s="114" t="s">
        <v>1745</v>
      </c>
      <c r="G1116" s="115" t="s">
        <v>980</v>
      </c>
      <c r="H1116" s="115" t="s">
        <v>3615</v>
      </c>
      <c r="I1116" s="171" t="s">
        <v>3616</v>
      </c>
      <c r="J1116" s="115" t="s">
        <v>69</v>
      </c>
      <c r="K1116" s="82">
        <v>40</v>
      </c>
      <c r="L1116" s="13">
        <v>4890</v>
      </c>
      <c r="M1116" s="13">
        <v>17435</v>
      </c>
      <c r="N1116" s="13">
        <f t="shared" si="257"/>
        <v>22325</v>
      </c>
      <c r="O1116" s="177">
        <v>4890</v>
      </c>
      <c r="P1116" s="13">
        <v>17435</v>
      </c>
      <c r="Q1116" s="13">
        <f t="shared" si="258"/>
        <v>22325</v>
      </c>
      <c r="R1116" s="170"/>
    </row>
    <row r="1117" spans="1:18">
      <c r="A1117" s="242"/>
      <c r="B1117" s="243"/>
      <c r="C1117" s="243"/>
      <c r="D1117" s="243"/>
      <c r="E1117" s="243"/>
      <c r="F1117" s="243"/>
      <c r="G1117" s="243"/>
      <c r="H1117" s="243"/>
      <c r="I1117" s="243"/>
      <c r="J1117" s="243"/>
      <c r="K1117" s="244"/>
      <c r="L1117" s="117">
        <f>SUM(L1115:L1116)</f>
        <v>5295</v>
      </c>
      <c r="M1117" s="117">
        <f t="shared" ref="M1117:Q1117" si="259">SUM(M1115:M1116)</f>
        <v>29445</v>
      </c>
      <c r="N1117" s="117">
        <f t="shared" si="259"/>
        <v>34740</v>
      </c>
      <c r="O1117" s="117">
        <f t="shared" si="259"/>
        <v>5295</v>
      </c>
      <c r="P1117" s="117">
        <f t="shared" si="259"/>
        <v>29445</v>
      </c>
      <c r="Q1117" s="117">
        <f t="shared" si="259"/>
        <v>34740</v>
      </c>
      <c r="R1117" s="170"/>
    </row>
    <row r="1118" spans="1:18" s="107" customFormat="1" ht="36" customHeight="1">
      <c r="A1118" s="206"/>
      <c r="B1118" s="205"/>
      <c r="C1118" s="205"/>
      <c r="D1118" s="205"/>
      <c r="E1118" s="205"/>
      <c r="F1118" s="205"/>
      <c r="G1118" s="205"/>
      <c r="H1118" s="205"/>
      <c r="I1118" s="205"/>
      <c r="J1118" s="205"/>
      <c r="K1118" s="205"/>
      <c r="L1118" s="205"/>
      <c r="M1118" s="120"/>
      <c r="N1118" s="120"/>
      <c r="O1118" s="120"/>
      <c r="P1118" s="120"/>
      <c r="Q1118" s="120"/>
    </row>
    <row r="1119" spans="1:18" s="121" customFormat="1" ht="32.1" customHeight="1">
      <c r="A1119" s="108" t="s">
        <v>3857</v>
      </c>
      <c r="B1119" s="228" t="s">
        <v>3617</v>
      </c>
      <c r="C1119" s="237"/>
      <c r="D1119" s="237"/>
      <c r="E1119" s="237"/>
      <c r="F1119" s="237"/>
      <c r="G1119" s="237"/>
      <c r="H1119" s="237"/>
      <c r="I1119" s="237"/>
      <c r="J1119" s="237"/>
      <c r="K1119" s="238"/>
      <c r="L1119" s="255" t="s">
        <v>2384</v>
      </c>
      <c r="M1119" s="255"/>
      <c r="N1119" s="255"/>
      <c r="O1119" s="255" t="s">
        <v>2385</v>
      </c>
      <c r="P1119" s="255"/>
      <c r="Q1119" s="255"/>
      <c r="R1119" s="226" t="s">
        <v>31</v>
      </c>
    </row>
    <row r="1120" spans="1:18" s="121" customFormat="1" ht="42" customHeight="1">
      <c r="A1120" s="122" t="s">
        <v>8</v>
      </c>
      <c r="B1120" s="123" t="s">
        <v>0</v>
      </c>
      <c r="C1120" s="123" t="s">
        <v>5</v>
      </c>
      <c r="D1120" s="124" t="s">
        <v>6</v>
      </c>
      <c r="E1120" s="124" t="s">
        <v>7</v>
      </c>
      <c r="F1120" s="124" t="s">
        <v>9</v>
      </c>
      <c r="G1120" s="124" t="s">
        <v>10</v>
      </c>
      <c r="H1120" s="124" t="s">
        <v>2386</v>
      </c>
      <c r="I1120" s="124" t="s">
        <v>11</v>
      </c>
      <c r="J1120" s="124" t="s">
        <v>12</v>
      </c>
      <c r="K1120" s="122" t="s">
        <v>13</v>
      </c>
      <c r="L1120" s="158" t="s">
        <v>14</v>
      </c>
      <c r="M1120" s="158" t="s">
        <v>15</v>
      </c>
      <c r="N1120" s="158" t="s">
        <v>16</v>
      </c>
      <c r="O1120" s="158" t="s">
        <v>14</v>
      </c>
      <c r="P1120" s="158" t="s">
        <v>15</v>
      </c>
      <c r="Q1120" s="158" t="s">
        <v>4</v>
      </c>
      <c r="R1120" s="227"/>
    </row>
    <row r="1121" spans="1:18">
      <c r="A1121" s="144">
        <v>1</v>
      </c>
      <c r="B1121" s="178" t="s">
        <v>3617</v>
      </c>
      <c r="C1121" s="114" t="s">
        <v>2375</v>
      </c>
      <c r="D1121" s="114" t="s">
        <v>3618</v>
      </c>
      <c r="E1121" s="114" t="s">
        <v>3619</v>
      </c>
      <c r="F1121" s="114" t="s">
        <v>1745</v>
      </c>
      <c r="G1121" s="115" t="s">
        <v>980</v>
      </c>
      <c r="H1121" s="114" t="s">
        <v>3620</v>
      </c>
      <c r="I1121" s="171" t="s">
        <v>3621</v>
      </c>
      <c r="J1121" s="115" t="s">
        <v>134</v>
      </c>
      <c r="K1121" s="85">
        <v>41</v>
      </c>
      <c r="L1121" s="86">
        <v>24950</v>
      </c>
      <c r="M1121" s="86">
        <v>0</v>
      </c>
      <c r="N1121" s="86">
        <f t="shared" ref="N1121:N1122" si="260">L1121+M1121</f>
        <v>24950</v>
      </c>
      <c r="O1121" s="179">
        <v>24950</v>
      </c>
      <c r="P1121" s="179">
        <v>0</v>
      </c>
      <c r="Q1121" s="86">
        <f t="shared" ref="Q1121:Q1122" si="261">O1121+P1121</f>
        <v>24950</v>
      </c>
      <c r="R1121" s="116" t="s">
        <v>3975</v>
      </c>
    </row>
    <row r="1122" spans="1:18">
      <c r="A1122" s="144">
        <v>2</v>
      </c>
      <c r="B1122" s="178" t="s">
        <v>3617</v>
      </c>
      <c r="C1122" s="114" t="s">
        <v>2375</v>
      </c>
      <c r="D1122" s="114" t="s">
        <v>3618</v>
      </c>
      <c r="E1122" s="114" t="s">
        <v>3619</v>
      </c>
      <c r="F1122" s="114" t="s">
        <v>1745</v>
      </c>
      <c r="G1122" s="115" t="s">
        <v>980</v>
      </c>
      <c r="H1122" s="114" t="s">
        <v>3622</v>
      </c>
      <c r="I1122" s="171" t="s">
        <v>3623</v>
      </c>
      <c r="J1122" s="115" t="s">
        <v>69</v>
      </c>
      <c r="K1122" s="85">
        <v>12</v>
      </c>
      <c r="L1122" s="86">
        <v>610</v>
      </c>
      <c r="M1122" s="86">
        <v>1010</v>
      </c>
      <c r="N1122" s="86">
        <f t="shared" si="260"/>
        <v>1620</v>
      </c>
      <c r="O1122" s="179">
        <v>610</v>
      </c>
      <c r="P1122" s="179">
        <v>1010</v>
      </c>
      <c r="Q1122" s="86">
        <f t="shared" si="261"/>
        <v>1620</v>
      </c>
      <c r="R1122" s="116" t="s">
        <v>3975</v>
      </c>
    </row>
    <row r="1123" spans="1:18">
      <c r="A1123" s="242"/>
      <c r="B1123" s="243"/>
      <c r="C1123" s="243"/>
      <c r="D1123" s="243"/>
      <c r="E1123" s="243"/>
      <c r="F1123" s="243"/>
      <c r="G1123" s="243"/>
      <c r="H1123" s="243"/>
      <c r="I1123" s="243"/>
      <c r="J1123" s="243"/>
      <c r="K1123" s="244"/>
      <c r="L1123" s="87">
        <f>SUM(L1121:L1122)</f>
        <v>25560</v>
      </c>
      <c r="M1123" s="87">
        <f t="shared" ref="M1123:Q1123" si="262">SUM(M1121:M1122)</f>
        <v>1010</v>
      </c>
      <c r="N1123" s="87">
        <f t="shared" si="262"/>
        <v>26570</v>
      </c>
      <c r="O1123" s="148">
        <f t="shared" si="262"/>
        <v>25560</v>
      </c>
      <c r="P1123" s="148">
        <f t="shared" si="262"/>
        <v>1010</v>
      </c>
      <c r="Q1123" s="87">
        <f t="shared" si="262"/>
        <v>26570</v>
      </c>
      <c r="R1123" s="170"/>
    </row>
    <row r="1124" spans="1:18" s="107" customFormat="1" ht="36" customHeight="1">
      <c r="A1124" s="206"/>
      <c r="B1124" s="205"/>
      <c r="C1124" s="205"/>
      <c r="D1124" s="205"/>
      <c r="E1124" s="205"/>
      <c r="F1124" s="205"/>
      <c r="G1124" s="205"/>
      <c r="H1124" s="205"/>
      <c r="I1124" s="205"/>
      <c r="J1124" s="205"/>
      <c r="K1124" s="205"/>
      <c r="L1124" s="205"/>
      <c r="M1124" s="120"/>
      <c r="N1124" s="120"/>
      <c r="O1124" s="120"/>
      <c r="P1124" s="120"/>
      <c r="Q1124" s="120"/>
    </row>
    <row r="1125" spans="1:18" s="121" customFormat="1" ht="32.1" customHeight="1">
      <c r="A1125" s="108" t="s">
        <v>3858</v>
      </c>
      <c r="B1125" s="228" t="s">
        <v>3624</v>
      </c>
      <c r="C1125" s="237"/>
      <c r="D1125" s="237"/>
      <c r="E1125" s="237"/>
      <c r="F1125" s="237"/>
      <c r="G1125" s="237"/>
      <c r="H1125" s="237"/>
      <c r="I1125" s="237"/>
      <c r="J1125" s="237"/>
      <c r="K1125" s="238"/>
      <c r="L1125" s="255" t="s">
        <v>2384</v>
      </c>
      <c r="M1125" s="255"/>
      <c r="N1125" s="255"/>
      <c r="O1125" s="255" t="s">
        <v>2385</v>
      </c>
      <c r="P1125" s="255"/>
      <c r="Q1125" s="255"/>
      <c r="R1125" s="226" t="s">
        <v>31</v>
      </c>
    </row>
    <row r="1126" spans="1:18" s="121" customFormat="1" ht="42" customHeight="1">
      <c r="A1126" s="122" t="s">
        <v>8</v>
      </c>
      <c r="B1126" s="123" t="s">
        <v>0</v>
      </c>
      <c r="C1126" s="123" t="s">
        <v>5</v>
      </c>
      <c r="D1126" s="124" t="s">
        <v>6</v>
      </c>
      <c r="E1126" s="124" t="s">
        <v>7</v>
      </c>
      <c r="F1126" s="124" t="s">
        <v>9</v>
      </c>
      <c r="G1126" s="124" t="s">
        <v>10</v>
      </c>
      <c r="H1126" s="124" t="s">
        <v>2386</v>
      </c>
      <c r="I1126" s="124" t="s">
        <v>11</v>
      </c>
      <c r="J1126" s="124" t="s">
        <v>12</v>
      </c>
      <c r="K1126" s="122" t="s">
        <v>13</v>
      </c>
      <c r="L1126" s="158" t="s">
        <v>14</v>
      </c>
      <c r="M1126" s="158" t="s">
        <v>15</v>
      </c>
      <c r="N1126" s="158" t="s">
        <v>16</v>
      </c>
      <c r="O1126" s="158" t="s">
        <v>14</v>
      </c>
      <c r="P1126" s="158" t="s">
        <v>15</v>
      </c>
      <c r="Q1126" s="158" t="s">
        <v>4</v>
      </c>
      <c r="R1126" s="227"/>
    </row>
    <row r="1127" spans="1:18">
      <c r="A1127" s="144">
        <v>1</v>
      </c>
      <c r="B1127" s="178" t="s">
        <v>3624</v>
      </c>
      <c r="C1127" s="114" t="s">
        <v>2375</v>
      </c>
      <c r="D1127" s="114" t="s">
        <v>3078</v>
      </c>
      <c r="E1127" s="114" t="s">
        <v>24</v>
      </c>
      <c r="F1127" s="115" t="s">
        <v>3185</v>
      </c>
      <c r="G1127" s="115" t="s">
        <v>980</v>
      </c>
      <c r="H1127" s="114" t="s">
        <v>3625</v>
      </c>
      <c r="I1127" s="171" t="s">
        <v>3626</v>
      </c>
      <c r="J1127" s="115" t="s">
        <v>69</v>
      </c>
      <c r="K1127" s="85">
        <v>16.5</v>
      </c>
      <c r="L1127" s="86">
        <v>5210</v>
      </c>
      <c r="M1127" s="86">
        <v>7950</v>
      </c>
      <c r="N1127" s="86">
        <f t="shared" ref="N1127" si="263">L1127+M1127</f>
        <v>13160</v>
      </c>
      <c r="O1127" s="179">
        <v>5210</v>
      </c>
      <c r="P1127" s="179">
        <v>7950</v>
      </c>
      <c r="Q1127" s="86">
        <f t="shared" ref="Q1127" si="264">O1127+P1127</f>
        <v>13160</v>
      </c>
      <c r="R1127" s="116" t="s">
        <v>3975</v>
      </c>
    </row>
    <row r="1128" spans="1:18">
      <c r="A1128" s="242"/>
      <c r="B1128" s="243"/>
      <c r="C1128" s="243"/>
      <c r="D1128" s="243"/>
      <c r="E1128" s="243"/>
      <c r="F1128" s="243"/>
      <c r="G1128" s="243"/>
      <c r="H1128" s="243"/>
      <c r="I1128" s="243"/>
      <c r="J1128" s="243"/>
      <c r="K1128" s="244"/>
      <c r="L1128" s="87">
        <f t="shared" ref="L1128:Q1128" si="265">SUM(L1127:L1127)</f>
        <v>5210</v>
      </c>
      <c r="M1128" s="87">
        <f t="shared" si="265"/>
        <v>7950</v>
      </c>
      <c r="N1128" s="87">
        <f t="shared" si="265"/>
        <v>13160</v>
      </c>
      <c r="O1128" s="148">
        <f t="shared" si="265"/>
        <v>5210</v>
      </c>
      <c r="P1128" s="148">
        <f t="shared" si="265"/>
        <v>7950</v>
      </c>
      <c r="Q1128" s="87">
        <f t="shared" si="265"/>
        <v>13160</v>
      </c>
      <c r="R1128" s="170"/>
    </row>
    <row r="1129" spans="1:18" s="107" customFormat="1" ht="36" customHeight="1">
      <c r="A1129" s="206"/>
      <c r="B1129" s="205"/>
      <c r="C1129" s="205"/>
      <c r="D1129" s="205"/>
      <c r="E1129" s="205"/>
      <c r="F1129" s="205"/>
      <c r="G1129" s="205"/>
      <c r="H1129" s="205"/>
      <c r="I1129" s="205"/>
      <c r="J1129" s="205"/>
      <c r="K1129" s="205"/>
      <c r="L1129" s="205"/>
      <c r="M1129" s="120"/>
      <c r="N1129" s="120"/>
      <c r="O1129" s="120"/>
      <c r="P1129" s="120"/>
      <c r="Q1129" s="120"/>
    </row>
    <row r="1130" spans="1:18" s="121" customFormat="1" ht="32.1" customHeight="1">
      <c r="A1130" s="108" t="s">
        <v>3859</v>
      </c>
      <c r="B1130" s="228" t="s">
        <v>3627</v>
      </c>
      <c r="C1130" s="237"/>
      <c r="D1130" s="237"/>
      <c r="E1130" s="237"/>
      <c r="F1130" s="237"/>
      <c r="G1130" s="237"/>
      <c r="H1130" s="237"/>
      <c r="I1130" s="237"/>
      <c r="J1130" s="237"/>
      <c r="K1130" s="238"/>
      <c r="L1130" s="255" t="s">
        <v>2384</v>
      </c>
      <c r="M1130" s="255"/>
      <c r="N1130" s="255"/>
      <c r="O1130" s="255" t="s">
        <v>2385</v>
      </c>
      <c r="P1130" s="255"/>
      <c r="Q1130" s="255"/>
      <c r="R1130" s="226" t="s">
        <v>31</v>
      </c>
    </row>
    <row r="1131" spans="1:18" s="121" customFormat="1" ht="42" customHeight="1">
      <c r="A1131" s="122" t="s">
        <v>8</v>
      </c>
      <c r="B1131" s="123" t="s">
        <v>0</v>
      </c>
      <c r="C1131" s="123" t="s">
        <v>5</v>
      </c>
      <c r="D1131" s="124" t="s">
        <v>6</v>
      </c>
      <c r="E1131" s="124" t="s">
        <v>7</v>
      </c>
      <c r="F1131" s="124" t="s">
        <v>9</v>
      </c>
      <c r="G1131" s="124" t="s">
        <v>10</v>
      </c>
      <c r="H1131" s="124" t="s">
        <v>2386</v>
      </c>
      <c r="I1131" s="124" t="s">
        <v>11</v>
      </c>
      <c r="J1131" s="124" t="s">
        <v>12</v>
      </c>
      <c r="K1131" s="122" t="s">
        <v>13</v>
      </c>
      <c r="L1131" s="158" t="s">
        <v>14</v>
      </c>
      <c r="M1131" s="158" t="s">
        <v>15</v>
      </c>
      <c r="N1131" s="158" t="s">
        <v>16</v>
      </c>
      <c r="O1131" s="158" t="s">
        <v>14</v>
      </c>
      <c r="P1131" s="158" t="s">
        <v>15</v>
      </c>
      <c r="Q1131" s="158" t="s">
        <v>4</v>
      </c>
      <c r="R1131" s="227"/>
    </row>
    <row r="1132" spans="1:18">
      <c r="A1132" s="144">
        <v>1</v>
      </c>
      <c r="B1132" s="178" t="s">
        <v>3627</v>
      </c>
      <c r="C1132" s="114" t="s">
        <v>2375</v>
      </c>
      <c r="D1132" s="114" t="s">
        <v>3628</v>
      </c>
      <c r="E1132" s="114" t="s">
        <v>804</v>
      </c>
      <c r="F1132" s="115" t="s">
        <v>979</v>
      </c>
      <c r="G1132" s="115" t="s">
        <v>980</v>
      </c>
      <c r="H1132" s="171" t="s">
        <v>3629</v>
      </c>
      <c r="I1132" s="171" t="s">
        <v>3630</v>
      </c>
      <c r="J1132" s="114" t="s">
        <v>69</v>
      </c>
      <c r="K1132" s="85">
        <v>40</v>
      </c>
      <c r="L1132" s="86">
        <v>9560</v>
      </c>
      <c r="M1132" s="86">
        <v>18100</v>
      </c>
      <c r="N1132" s="86">
        <f t="shared" ref="N1132" si="266">L1132+M1132</f>
        <v>27660</v>
      </c>
      <c r="O1132" s="86">
        <v>9560</v>
      </c>
      <c r="P1132" s="86">
        <v>18100</v>
      </c>
      <c r="Q1132" s="86">
        <f t="shared" ref="Q1132" si="267">O1132+P1132</f>
        <v>27660</v>
      </c>
      <c r="R1132" s="116" t="s">
        <v>3975</v>
      </c>
    </row>
    <row r="1133" spans="1:18">
      <c r="A1133" s="242"/>
      <c r="B1133" s="243"/>
      <c r="C1133" s="243"/>
      <c r="D1133" s="243"/>
      <c r="E1133" s="243"/>
      <c r="F1133" s="243"/>
      <c r="G1133" s="243"/>
      <c r="H1133" s="243"/>
      <c r="I1133" s="243"/>
      <c r="J1133" s="243"/>
      <c r="K1133" s="244"/>
      <c r="L1133" s="87">
        <f t="shared" ref="L1133:Q1133" si="268">SUM(L1132:L1132)</f>
        <v>9560</v>
      </c>
      <c r="M1133" s="87">
        <f t="shared" si="268"/>
        <v>18100</v>
      </c>
      <c r="N1133" s="87">
        <f t="shared" si="268"/>
        <v>27660</v>
      </c>
      <c r="O1133" s="148">
        <f t="shared" si="268"/>
        <v>9560</v>
      </c>
      <c r="P1133" s="148">
        <f t="shared" si="268"/>
        <v>18100</v>
      </c>
      <c r="Q1133" s="87">
        <f t="shared" si="268"/>
        <v>27660</v>
      </c>
      <c r="R1133" s="170"/>
    </row>
    <row r="1134" spans="1:18" s="107" customFormat="1" ht="36" customHeight="1">
      <c r="A1134" s="206"/>
      <c r="B1134" s="205"/>
      <c r="C1134" s="205"/>
      <c r="D1134" s="205"/>
      <c r="E1134" s="205"/>
      <c r="F1134" s="205"/>
      <c r="G1134" s="205"/>
      <c r="H1134" s="205"/>
      <c r="I1134" s="205"/>
      <c r="J1134" s="205"/>
      <c r="K1134" s="205"/>
      <c r="L1134" s="205"/>
      <c r="M1134" s="120"/>
      <c r="N1134" s="120"/>
      <c r="O1134" s="120"/>
      <c r="P1134" s="120"/>
      <c r="Q1134" s="120"/>
    </row>
    <row r="1135" spans="1:18" s="121" customFormat="1" ht="32.1" customHeight="1">
      <c r="A1135" s="108" t="s">
        <v>3860</v>
      </c>
      <c r="B1135" s="228" t="s">
        <v>3631</v>
      </c>
      <c r="C1135" s="237"/>
      <c r="D1135" s="237"/>
      <c r="E1135" s="237"/>
      <c r="F1135" s="237"/>
      <c r="G1135" s="237"/>
      <c r="H1135" s="237"/>
      <c r="I1135" s="237"/>
      <c r="J1135" s="237"/>
      <c r="K1135" s="238"/>
      <c r="L1135" s="255" t="s">
        <v>2384</v>
      </c>
      <c r="M1135" s="255"/>
      <c r="N1135" s="255"/>
      <c r="O1135" s="255" t="s">
        <v>2385</v>
      </c>
      <c r="P1135" s="255"/>
      <c r="Q1135" s="255"/>
      <c r="R1135" s="226" t="s">
        <v>31</v>
      </c>
    </row>
    <row r="1136" spans="1:18" s="121" customFormat="1" ht="42" customHeight="1">
      <c r="A1136" s="122" t="s">
        <v>8</v>
      </c>
      <c r="B1136" s="123" t="s">
        <v>0</v>
      </c>
      <c r="C1136" s="123" t="s">
        <v>5</v>
      </c>
      <c r="D1136" s="124" t="s">
        <v>6</v>
      </c>
      <c r="E1136" s="124" t="s">
        <v>7</v>
      </c>
      <c r="F1136" s="124" t="s">
        <v>9</v>
      </c>
      <c r="G1136" s="124" t="s">
        <v>10</v>
      </c>
      <c r="H1136" s="124" t="s">
        <v>2386</v>
      </c>
      <c r="I1136" s="124" t="s">
        <v>11</v>
      </c>
      <c r="J1136" s="124" t="s">
        <v>12</v>
      </c>
      <c r="K1136" s="122" t="s">
        <v>13</v>
      </c>
      <c r="L1136" s="158" t="s">
        <v>14</v>
      </c>
      <c r="M1136" s="158" t="s">
        <v>15</v>
      </c>
      <c r="N1136" s="158" t="s">
        <v>16</v>
      </c>
      <c r="O1136" s="158" t="s">
        <v>14</v>
      </c>
      <c r="P1136" s="158" t="s">
        <v>15</v>
      </c>
      <c r="Q1136" s="158" t="s">
        <v>4</v>
      </c>
      <c r="R1136" s="227"/>
    </row>
    <row r="1137" spans="1:18">
      <c r="A1137" s="144">
        <v>1</v>
      </c>
      <c r="B1137" s="178" t="s">
        <v>3631</v>
      </c>
      <c r="C1137" s="114" t="s">
        <v>2375</v>
      </c>
      <c r="D1137" s="180" t="s">
        <v>3632</v>
      </c>
      <c r="E1137" s="114" t="s">
        <v>3633</v>
      </c>
      <c r="F1137" s="115" t="s">
        <v>1667</v>
      </c>
      <c r="G1137" s="115" t="s">
        <v>980</v>
      </c>
      <c r="H1137" s="171" t="s">
        <v>3634</v>
      </c>
      <c r="I1137" s="171" t="s">
        <v>3635</v>
      </c>
      <c r="J1137" s="114" t="s">
        <v>69</v>
      </c>
      <c r="K1137" s="85">
        <v>20</v>
      </c>
      <c r="L1137" s="86">
        <v>4880</v>
      </c>
      <c r="M1137" s="86">
        <v>7250</v>
      </c>
      <c r="N1137" s="86">
        <f t="shared" ref="N1137" si="269">L1137+M1137</f>
        <v>12130</v>
      </c>
      <c r="O1137" s="86">
        <v>4880</v>
      </c>
      <c r="P1137" s="86">
        <v>7250</v>
      </c>
      <c r="Q1137" s="86">
        <f t="shared" ref="Q1137" si="270">O1137+P1137</f>
        <v>12130</v>
      </c>
      <c r="R1137" s="116" t="s">
        <v>3975</v>
      </c>
    </row>
    <row r="1138" spans="1:18">
      <c r="A1138" s="242"/>
      <c r="B1138" s="243"/>
      <c r="C1138" s="243"/>
      <c r="D1138" s="243"/>
      <c r="E1138" s="243"/>
      <c r="F1138" s="243"/>
      <c r="G1138" s="243"/>
      <c r="H1138" s="243"/>
      <c r="I1138" s="243"/>
      <c r="J1138" s="243"/>
      <c r="K1138" s="244"/>
      <c r="L1138" s="87">
        <f t="shared" ref="L1138:Q1138" si="271">SUM(L1137:L1137)</f>
        <v>4880</v>
      </c>
      <c r="M1138" s="87">
        <f t="shared" si="271"/>
        <v>7250</v>
      </c>
      <c r="N1138" s="87">
        <f t="shared" si="271"/>
        <v>12130</v>
      </c>
      <c r="O1138" s="148">
        <f t="shared" si="271"/>
        <v>4880</v>
      </c>
      <c r="P1138" s="148">
        <f t="shared" si="271"/>
        <v>7250</v>
      </c>
      <c r="Q1138" s="87">
        <f t="shared" si="271"/>
        <v>12130</v>
      </c>
      <c r="R1138" s="170"/>
    </row>
    <row r="1139" spans="1:18" s="107" customFormat="1" ht="36" customHeight="1">
      <c r="A1139" s="206"/>
      <c r="B1139" s="205"/>
      <c r="C1139" s="205"/>
      <c r="D1139" s="205"/>
      <c r="E1139" s="205"/>
      <c r="F1139" s="205"/>
      <c r="G1139" s="205"/>
      <c r="H1139" s="205"/>
      <c r="I1139" s="205"/>
      <c r="J1139" s="205"/>
      <c r="K1139" s="205"/>
      <c r="L1139" s="205"/>
      <c r="M1139" s="120"/>
      <c r="N1139" s="120"/>
      <c r="O1139" s="120"/>
      <c r="P1139" s="120"/>
      <c r="Q1139" s="120"/>
    </row>
    <row r="1140" spans="1:18" s="121" customFormat="1" ht="32.1" customHeight="1">
      <c r="A1140" s="108" t="s">
        <v>3861</v>
      </c>
      <c r="B1140" s="228" t="s">
        <v>3636</v>
      </c>
      <c r="C1140" s="237"/>
      <c r="D1140" s="237"/>
      <c r="E1140" s="237"/>
      <c r="F1140" s="237"/>
      <c r="G1140" s="237"/>
      <c r="H1140" s="237"/>
      <c r="I1140" s="237"/>
      <c r="J1140" s="237"/>
      <c r="K1140" s="238"/>
      <c r="L1140" s="255" t="s">
        <v>2384</v>
      </c>
      <c r="M1140" s="255"/>
      <c r="N1140" s="255"/>
      <c r="O1140" s="255" t="s">
        <v>2385</v>
      </c>
      <c r="P1140" s="255"/>
      <c r="Q1140" s="255"/>
      <c r="R1140" s="226" t="s">
        <v>31</v>
      </c>
    </row>
    <row r="1141" spans="1:18" s="121" customFormat="1" ht="42" customHeight="1">
      <c r="A1141" s="122" t="s">
        <v>8</v>
      </c>
      <c r="B1141" s="123" t="s">
        <v>0</v>
      </c>
      <c r="C1141" s="123" t="s">
        <v>5</v>
      </c>
      <c r="D1141" s="124" t="s">
        <v>6</v>
      </c>
      <c r="E1141" s="124" t="s">
        <v>7</v>
      </c>
      <c r="F1141" s="124" t="s">
        <v>9</v>
      </c>
      <c r="G1141" s="124" t="s">
        <v>10</v>
      </c>
      <c r="H1141" s="124" t="s">
        <v>2386</v>
      </c>
      <c r="I1141" s="124" t="s">
        <v>11</v>
      </c>
      <c r="J1141" s="124" t="s">
        <v>12</v>
      </c>
      <c r="K1141" s="122" t="s">
        <v>13</v>
      </c>
      <c r="L1141" s="158" t="s">
        <v>14</v>
      </c>
      <c r="M1141" s="158" t="s">
        <v>15</v>
      </c>
      <c r="N1141" s="158" t="s">
        <v>16</v>
      </c>
      <c r="O1141" s="158" t="s">
        <v>14</v>
      </c>
      <c r="P1141" s="158" t="s">
        <v>15</v>
      </c>
      <c r="Q1141" s="158" t="s">
        <v>4</v>
      </c>
      <c r="R1141" s="227"/>
    </row>
    <row r="1142" spans="1:18">
      <c r="A1142" s="144">
        <v>1</v>
      </c>
      <c r="B1142" s="169" t="s">
        <v>3636</v>
      </c>
      <c r="C1142" s="114" t="s">
        <v>2375</v>
      </c>
      <c r="D1142" s="115" t="s">
        <v>2612</v>
      </c>
      <c r="E1142" s="115" t="s">
        <v>37</v>
      </c>
      <c r="F1142" s="114" t="s">
        <v>979</v>
      </c>
      <c r="G1142" s="115" t="s">
        <v>980</v>
      </c>
      <c r="H1142" s="115" t="s">
        <v>3637</v>
      </c>
      <c r="I1142" s="115" t="s">
        <v>3638</v>
      </c>
      <c r="J1142" s="115" t="s">
        <v>69</v>
      </c>
      <c r="K1142" s="82">
        <v>20</v>
      </c>
      <c r="L1142" s="13">
        <v>4840</v>
      </c>
      <c r="M1142" s="13">
        <v>7060</v>
      </c>
      <c r="N1142" s="13">
        <f t="shared" ref="N1142" si="272">L1142+M1142</f>
        <v>11900</v>
      </c>
      <c r="O1142" s="13">
        <v>4840</v>
      </c>
      <c r="P1142" s="13">
        <v>7060</v>
      </c>
      <c r="Q1142" s="13">
        <f t="shared" ref="Q1142" si="273">O1142+P1142</f>
        <v>11900</v>
      </c>
      <c r="R1142" s="116" t="s">
        <v>3975</v>
      </c>
    </row>
    <row r="1143" spans="1:18">
      <c r="A1143" s="242"/>
      <c r="B1143" s="243"/>
      <c r="C1143" s="243"/>
      <c r="D1143" s="243"/>
      <c r="E1143" s="243"/>
      <c r="F1143" s="243"/>
      <c r="G1143" s="243"/>
      <c r="H1143" s="243"/>
      <c r="I1143" s="243"/>
      <c r="J1143" s="243"/>
      <c r="K1143" s="244"/>
      <c r="L1143" s="117">
        <f t="shared" ref="L1143:Q1143" si="274">SUM(L1142:L1142)</f>
        <v>4840</v>
      </c>
      <c r="M1143" s="117">
        <f t="shared" si="274"/>
        <v>7060</v>
      </c>
      <c r="N1143" s="117">
        <f t="shared" si="274"/>
        <v>11900</v>
      </c>
      <c r="O1143" s="117">
        <f t="shared" si="274"/>
        <v>4840</v>
      </c>
      <c r="P1143" s="117">
        <f t="shared" si="274"/>
        <v>7060</v>
      </c>
      <c r="Q1143" s="117">
        <f t="shared" si="274"/>
        <v>11900</v>
      </c>
      <c r="R1143" s="170"/>
    </row>
    <row r="1144" spans="1:18" s="107" customFormat="1" ht="36" customHeight="1">
      <c r="A1144" s="206"/>
      <c r="B1144" s="205"/>
      <c r="C1144" s="205"/>
      <c r="D1144" s="205"/>
      <c r="E1144" s="205"/>
      <c r="F1144" s="205"/>
      <c r="G1144" s="205"/>
      <c r="H1144" s="205"/>
      <c r="I1144" s="205"/>
      <c r="J1144" s="205"/>
      <c r="K1144" s="205"/>
      <c r="L1144" s="205"/>
      <c r="M1144" s="120"/>
      <c r="N1144" s="120"/>
      <c r="O1144" s="120"/>
      <c r="P1144" s="120"/>
      <c r="Q1144" s="120"/>
    </row>
    <row r="1145" spans="1:18" s="121" customFormat="1" ht="32.1" customHeight="1">
      <c r="A1145" s="108" t="s">
        <v>3862</v>
      </c>
      <c r="B1145" s="228" t="s">
        <v>3639</v>
      </c>
      <c r="C1145" s="237"/>
      <c r="D1145" s="237"/>
      <c r="E1145" s="237"/>
      <c r="F1145" s="237"/>
      <c r="G1145" s="237"/>
      <c r="H1145" s="237"/>
      <c r="I1145" s="237"/>
      <c r="J1145" s="237"/>
      <c r="K1145" s="238"/>
      <c r="L1145" s="255" t="s">
        <v>2384</v>
      </c>
      <c r="M1145" s="255"/>
      <c r="N1145" s="255"/>
      <c r="O1145" s="255" t="s">
        <v>2385</v>
      </c>
      <c r="P1145" s="255"/>
      <c r="Q1145" s="255"/>
      <c r="R1145" s="226" t="s">
        <v>31</v>
      </c>
    </row>
    <row r="1146" spans="1:18" s="121" customFormat="1" ht="42" customHeight="1">
      <c r="A1146" s="122" t="s">
        <v>8</v>
      </c>
      <c r="B1146" s="123" t="s">
        <v>0</v>
      </c>
      <c r="C1146" s="123" t="s">
        <v>5</v>
      </c>
      <c r="D1146" s="124" t="s">
        <v>6</v>
      </c>
      <c r="E1146" s="124" t="s">
        <v>7</v>
      </c>
      <c r="F1146" s="124" t="s">
        <v>9</v>
      </c>
      <c r="G1146" s="124" t="s">
        <v>10</v>
      </c>
      <c r="H1146" s="124" t="s">
        <v>2386</v>
      </c>
      <c r="I1146" s="124" t="s">
        <v>11</v>
      </c>
      <c r="J1146" s="124" t="s">
        <v>12</v>
      </c>
      <c r="K1146" s="122" t="s">
        <v>13</v>
      </c>
      <c r="L1146" s="158" t="s">
        <v>14</v>
      </c>
      <c r="M1146" s="158" t="s">
        <v>15</v>
      </c>
      <c r="N1146" s="158" t="s">
        <v>16</v>
      </c>
      <c r="O1146" s="158" t="s">
        <v>14</v>
      </c>
      <c r="P1146" s="158" t="s">
        <v>15</v>
      </c>
      <c r="Q1146" s="158" t="s">
        <v>4</v>
      </c>
      <c r="R1146" s="227"/>
    </row>
    <row r="1147" spans="1:18" s="176" customFormat="1">
      <c r="A1147" s="144">
        <v>1</v>
      </c>
      <c r="B1147" s="173" t="s">
        <v>3639</v>
      </c>
      <c r="C1147" s="114" t="s">
        <v>2375</v>
      </c>
      <c r="D1147" s="174" t="s">
        <v>3557</v>
      </c>
      <c r="E1147" s="174" t="s">
        <v>26</v>
      </c>
      <c r="F1147" s="174" t="s">
        <v>1675</v>
      </c>
      <c r="G1147" s="174" t="s">
        <v>980</v>
      </c>
      <c r="H1147" s="174" t="s">
        <v>3640</v>
      </c>
      <c r="I1147" s="171" t="s">
        <v>3641</v>
      </c>
      <c r="J1147" s="174" t="s">
        <v>134</v>
      </c>
      <c r="K1147" s="84">
        <v>40</v>
      </c>
      <c r="L1147" s="175">
        <v>42650</v>
      </c>
      <c r="M1147" s="175">
        <v>0</v>
      </c>
      <c r="N1147" s="175">
        <f t="shared" ref="N1147" si="275">L1147+M1147</f>
        <v>42650</v>
      </c>
      <c r="O1147" s="181">
        <v>42650</v>
      </c>
      <c r="P1147" s="175">
        <v>0</v>
      </c>
      <c r="Q1147" s="175">
        <f t="shared" ref="Q1147" si="276">O1147+P1147</f>
        <v>42650</v>
      </c>
      <c r="R1147" s="116" t="s">
        <v>3975</v>
      </c>
    </row>
    <row r="1148" spans="1:18">
      <c r="A1148" s="242"/>
      <c r="B1148" s="243"/>
      <c r="C1148" s="243"/>
      <c r="D1148" s="243"/>
      <c r="E1148" s="243"/>
      <c r="F1148" s="243"/>
      <c r="G1148" s="243"/>
      <c r="H1148" s="243"/>
      <c r="I1148" s="243"/>
      <c r="J1148" s="243"/>
      <c r="K1148" s="244"/>
      <c r="L1148" s="148">
        <f t="shared" ref="L1148:Q1148" si="277">SUM(L1147:L1147)</f>
        <v>42650</v>
      </c>
      <c r="M1148" s="148">
        <f t="shared" si="277"/>
        <v>0</v>
      </c>
      <c r="N1148" s="148">
        <f t="shared" si="277"/>
        <v>42650</v>
      </c>
      <c r="O1148" s="117">
        <f t="shared" si="277"/>
        <v>42650</v>
      </c>
      <c r="P1148" s="148">
        <f t="shared" si="277"/>
        <v>0</v>
      </c>
      <c r="Q1148" s="148">
        <f t="shared" si="277"/>
        <v>42650</v>
      </c>
      <c r="R1148" s="170"/>
    </row>
    <row r="1149" spans="1:18" s="107" customFormat="1" ht="36" customHeight="1">
      <c r="A1149" s="206"/>
      <c r="B1149" s="205"/>
      <c r="C1149" s="205"/>
      <c r="D1149" s="205"/>
      <c r="E1149" s="205"/>
      <c r="F1149" s="205"/>
      <c r="G1149" s="205"/>
      <c r="H1149" s="205"/>
      <c r="I1149" s="205"/>
      <c r="J1149" s="205"/>
      <c r="K1149" s="205"/>
      <c r="L1149" s="205"/>
      <c r="M1149" s="120"/>
      <c r="N1149" s="120"/>
      <c r="O1149" s="120"/>
      <c r="P1149" s="120"/>
      <c r="Q1149" s="120"/>
    </row>
    <row r="1150" spans="1:18" s="121" customFormat="1" ht="32.1" customHeight="1">
      <c r="A1150" s="108" t="s">
        <v>3863</v>
      </c>
      <c r="B1150" s="228" t="s">
        <v>3642</v>
      </c>
      <c r="C1150" s="237"/>
      <c r="D1150" s="237"/>
      <c r="E1150" s="237"/>
      <c r="F1150" s="237"/>
      <c r="G1150" s="237"/>
      <c r="H1150" s="237"/>
      <c r="I1150" s="237"/>
      <c r="J1150" s="237"/>
      <c r="K1150" s="238"/>
      <c r="L1150" s="255" t="s">
        <v>2384</v>
      </c>
      <c r="M1150" s="255"/>
      <c r="N1150" s="255"/>
      <c r="O1150" s="255" t="s">
        <v>2385</v>
      </c>
      <c r="P1150" s="255"/>
      <c r="Q1150" s="255"/>
      <c r="R1150" s="226" t="s">
        <v>31</v>
      </c>
    </row>
    <row r="1151" spans="1:18" s="121" customFormat="1" ht="42" customHeight="1">
      <c r="A1151" s="122" t="s">
        <v>8</v>
      </c>
      <c r="B1151" s="123" t="s">
        <v>0</v>
      </c>
      <c r="C1151" s="123" t="s">
        <v>5</v>
      </c>
      <c r="D1151" s="124" t="s">
        <v>6</v>
      </c>
      <c r="E1151" s="124" t="s">
        <v>7</v>
      </c>
      <c r="F1151" s="124" t="s">
        <v>9</v>
      </c>
      <c r="G1151" s="124" t="s">
        <v>10</v>
      </c>
      <c r="H1151" s="124" t="s">
        <v>2386</v>
      </c>
      <c r="I1151" s="124" t="s">
        <v>11</v>
      </c>
      <c r="J1151" s="124" t="s">
        <v>12</v>
      </c>
      <c r="K1151" s="122" t="s">
        <v>13</v>
      </c>
      <c r="L1151" s="158" t="s">
        <v>14</v>
      </c>
      <c r="M1151" s="158" t="s">
        <v>15</v>
      </c>
      <c r="N1151" s="158" t="s">
        <v>16</v>
      </c>
      <c r="O1151" s="158" t="s">
        <v>14</v>
      </c>
      <c r="P1151" s="158" t="s">
        <v>15</v>
      </c>
      <c r="Q1151" s="158" t="s">
        <v>4</v>
      </c>
      <c r="R1151" s="227"/>
    </row>
    <row r="1152" spans="1:18">
      <c r="A1152" s="144">
        <v>1</v>
      </c>
      <c r="B1152" s="169" t="s">
        <v>3642</v>
      </c>
      <c r="C1152" s="114" t="s">
        <v>2375</v>
      </c>
      <c r="D1152" s="115" t="s">
        <v>1710</v>
      </c>
      <c r="E1152" s="115" t="s">
        <v>3643</v>
      </c>
      <c r="F1152" s="114" t="s">
        <v>1667</v>
      </c>
      <c r="G1152" s="115" t="s">
        <v>980</v>
      </c>
      <c r="H1152" s="115" t="s">
        <v>3644</v>
      </c>
      <c r="I1152" s="115" t="s">
        <v>3645</v>
      </c>
      <c r="J1152" s="115" t="s">
        <v>69</v>
      </c>
      <c r="K1152" s="82">
        <v>25</v>
      </c>
      <c r="L1152" s="13">
        <v>4320</v>
      </c>
      <c r="M1152" s="13">
        <v>6470</v>
      </c>
      <c r="N1152" s="13">
        <f t="shared" ref="N1152" si="278">L1152+M1152</f>
        <v>10790</v>
      </c>
      <c r="O1152" s="13">
        <v>4320</v>
      </c>
      <c r="P1152" s="13">
        <v>6470</v>
      </c>
      <c r="Q1152" s="13">
        <f t="shared" ref="Q1152" si="279">O1152+P1152</f>
        <v>10790</v>
      </c>
      <c r="R1152" s="116" t="s">
        <v>3975</v>
      </c>
    </row>
    <row r="1153" spans="1:19">
      <c r="A1153" s="242"/>
      <c r="B1153" s="243"/>
      <c r="C1153" s="243"/>
      <c r="D1153" s="243"/>
      <c r="E1153" s="243"/>
      <c r="F1153" s="243"/>
      <c r="G1153" s="243"/>
      <c r="H1153" s="243"/>
      <c r="I1153" s="243"/>
      <c r="J1153" s="243"/>
      <c r="K1153" s="244"/>
      <c r="L1153" s="117">
        <f t="shared" ref="L1153:Q1153" si="280">SUM(L1152:L1152)</f>
        <v>4320</v>
      </c>
      <c r="M1153" s="117">
        <f t="shared" si="280"/>
        <v>6470</v>
      </c>
      <c r="N1153" s="117">
        <f t="shared" si="280"/>
        <v>10790</v>
      </c>
      <c r="O1153" s="117">
        <f t="shared" si="280"/>
        <v>4320</v>
      </c>
      <c r="P1153" s="117">
        <f t="shared" si="280"/>
        <v>6470</v>
      </c>
      <c r="Q1153" s="117">
        <f t="shared" si="280"/>
        <v>10790</v>
      </c>
      <c r="R1153" s="170"/>
    </row>
    <row r="1154" spans="1:19" s="107" customFormat="1" ht="36" customHeight="1">
      <c r="A1154" s="206"/>
      <c r="B1154" s="205"/>
      <c r="C1154" s="205"/>
      <c r="D1154" s="205"/>
      <c r="E1154" s="205"/>
      <c r="F1154" s="205"/>
      <c r="G1154" s="205"/>
      <c r="H1154" s="205"/>
      <c r="I1154" s="205"/>
      <c r="J1154" s="205"/>
      <c r="K1154" s="205"/>
      <c r="L1154" s="205"/>
      <c r="M1154" s="120"/>
      <c r="N1154" s="120"/>
      <c r="O1154" s="120"/>
      <c r="P1154" s="120"/>
      <c r="Q1154" s="120"/>
    </row>
    <row r="1155" spans="1:19" s="121" customFormat="1" ht="32.1" customHeight="1">
      <c r="A1155" s="108" t="s">
        <v>3864</v>
      </c>
      <c r="B1155" s="228" t="s">
        <v>3646</v>
      </c>
      <c r="C1155" s="237"/>
      <c r="D1155" s="237"/>
      <c r="E1155" s="237"/>
      <c r="F1155" s="237"/>
      <c r="G1155" s="237"/>
      <c r="H1155" s="237"/>
      <c r="I1155" s="237"/>
      <c r="J1155" s="237"/>
      <c r="K1155" s="238"/>
      <c r="L1155" s="255" t="s">
        <v>2384</v>
      </c>
      <c r="M1155" s="255"/>
      <c r="N1155" s="255"/>
      <c r="O1155" s="255" t="s">
        <v>2385</v>
      </c>
      <c r="P1155" s="255"/>
      <c r="Q1155" s="255"/>
      <c r="R1155" s="226" t="s">
        <v>31</v>
      </c>
    </row>
    <row r="1156" spans="1:19" s="121" customFormat="1" ht="42" customHeight="1">
      <c r="A1156" s="122" t="s">
        <v>8</v>
      </c>
      <c r="B1156" s="123" t="s">
        <v>0</v>
      </c>
      <c r="C1156" s="123" t="s">
        <v>5</v>
      </c>
      <c r="D1156" s="124" t="s">
        <v>6</v>
      </c>
      <c r="E1156" s="124" t="s">
        <v>7</v>
      </c>
      <c r="F1156" s="124" t="s">
        <v>9</v>
      </c>
      <c r="G1156" s="124" t="s">
        <v>10</v>
      </c>
      <c r="H1156" s="124" t="s">
        <v>2386</v>
      </c>
      <c r="I1156" s="124" t="s">
        <v>11</v>
      </c>
      <c r="J1156" s="124" t="s">
        <v>12</v>
      </c>
      <c r="K1156" s="122" t="s">
        <v>13</v>
      </c>
      <c r="L1156" s="158" t="s">
        <v>14</v>
      </c>
      <c r="M1156" s="158" t="s">
        <v>15</v>
      </c>
      <c r="N1156" s="158" t="s">
        <v>16</v>
      </c>
      <c r="O1156" s="158" t="s">
        <v>14</v>
      </c>
      <c r="P1156" s="158" t="s">
        <v>15</v>
      </c>
      <c r="Q1156" s="158" t="s">
        <v>4</v>
      </c>
      <c r="R1156" s="227"/>
    </row>
    <row r="1157" spans="1:19">
      <c r="A1157" s="144">
        <v>1</v>
      </c>
      <c r="B1157" s="169" t="s">
        <v>3646</v>
      </c>
      <c r="C1157" s="114" t="s">
        <v>2375</v>
      </c>
      <c r="D1157" s="115" t="s">
        <v>3647</v>
      </c>
      <c r="E1157" s="115" t="s">
        <v>22</v>
      </c>
      <c r="F1157" s="114" t="s">
        <v>1667</v>
      </c>
      <c r="G1157" s="115" t="s">
        <v>980</v>
      </c>
      <c r="H1157" s="115" t="s">
        <v>3648</v>
      </c>
      <c r="I1157" s="171" t="s">
        <v>3649</v>
      </c>
      <c r="J1157" s="115" t="s">
        <v>69</v>
      </c>
      <c r="K1157" s="82">
        <v>20</v>
      </c>
      <c r="L1157" s="13">
        <v>6560</v>
      </c>
      <c r="M1157" s="13">
        <v>9980</v>
      </c>
      <c r="N1157" s="13">
        <f t="shared" ref="N1157" si="281">L1157+M1157</f>
        <v>16540</v>
      </c>
      <c r="O1157" s="13">
        <v>6560</v>
      </c>
      <c r="P1157" s="13">
        <v>9980</v>
      </c>
      <c r="Q1157" s="13">
        <f t="shared" ref="Q1157" si="282">O1157+P1157</f>
        <v>16540</v>
      </c>
      <c r="R1157" s="116" t="s">
        <v>3975</v>
      </c>
    </row>
    <row r="1158" spans="1:19">
      <c r="A1158" s="242"/>
      <c r="B1158" s="243"/>
      <c r="C1158" s="243"/>
      <c r="D1158" s="243"/>
      <c r="E1158" s="243"/>
      <c r="F1158" s="243"/>
      <c r="G1158" s="243"/>
      <c r="H1158" s="243"/>
      <c r="I1158" s="243"/>
      <c r="J1158" s="243"/>
      <c r="K1158" s="244"/>
      <c r="L1158" s="117">
        <f t="shared" ref="L1158:Q1158" si="283">SUM(L1157:L1157)</f>
        <v>6560</v>
      </c>
      <c r="M1158" s="117">
        <f t="shared" si="283"/>
        <v>9980</v>
      </c>
      <c r="N1158" s="117">
        <f t="shared" si="283"/>
        <v>16540</v>
      </c>
      <c r="O1158" s="117">
        <f t="shared" si="283"/>
        <v>6560</v>
      </c>
      <c r="P1158" s="117">
        <f t="shared" si="283"/>
        <v>9980</v>
      </c>
      <c r="Q1158" s="117">
        <f t="shared" si="283"/>
        <v>16540</v>
      </c>
      <c r="R1158" s="170"/>
    </row>
    <row r="1159" spans="1:19" s="107" customFormat="1" ht="36" customHeight="1">
      <c r="A1159" s="206"/>
      <c r="B1159" s="205"/>
      <c r="C1159" s="205"/>
      <c r="D1159" s="205"/>
      <c r="E1159" s="205"/>
      <c r="F1159" s="205"/>
      <c r="G1159" s="205"/>
      <c r="H1159" s="205"/>
      <c r="I1159" s="205"/>
      <c r="J1159" s="205"/>
      <c r="K1159" s="205"/>
      <c r="L1159" s="205"/>
      <c r="M1159" s="120"/>
      <c r="N1159" s="120"/>
      <c r="O1159" s="120"/>
      <c r="P1159" s="120"/>
      <c r="Q1159" s="120"/>
    </row>
    <row r="1160" spans="1:19" s="121" customFormat="1" ht="32.1" customHeight="1">
      <c r="A1160" s="108" t="s">
        <v>3865</v>
      </c>
      <c r="B1160" s="228" t="s">
        <v>3650</v>
      </c>
      <c r="C1160" s="237"/>
      <c r="D1160" s="237"/>
      <c r="E1160" s="237"/>
      <c r="F1160" s="237"/>
      <c r="G1160" s="237"/>
      <c r="H1160" s="237"/>
      <c r="I1160" s="237"/>
      <c r="J1160" s="237"/>
      <c r="K1160" s="238"/>
      <c r="L1160" s="255" t="s">
        <v>2384</v>
      </c>
      <c r="M1160" s="255"/>
      <c r="N1160" s="255"/>
      <c r="O1160" s="255" t="s">
        <v>2385</v>
      </c>
      <c r="P1160" s="255"/>
      <c r="Q1160" s="255"/>
      <c r="R1160" s="226" t="s">
        <v>31</v>
      </c>
    </row>
    <row r="1161" spans="1:19" s="121" customFormat="1" ht="42" customHeight="1">
      <c r="A1161" s="122" t="s">
        <v>8</v>
      </c>
      <c r="B1161" s="123" t="s">
        <v>0</v>
      </c>
      <c r="C1161" s="123" t="s">
        <v>5</v>
      </c>
      <c r="D1161" s="124" t="s">
        <v>6</v>
      </c>
      <c r="E1161" s="124" t="s">
        <v>7</v>
      </c>
      <c r="F1161" s="124" t="s">
        <v>9</v>
      </c>
      <c r="G1161" s="124" t="s">
        <v>10</v>
      </c>
      <c r="H1161" s="124" t="s">
        <v>2386</v>
      </c>
      <c r="I1161" s="124" t="s">
        <v>11</v>
      </c>
      <c r="J1161" s="124" t="s">
        <v>12</v>
      </c>
      <c r="K1161" s="122" t="s">
        <v>13</v>
      </c>
      <c r="L1161" s="158" t="s">
        <v>14</v>
      </c>
      <c r="M1161" s="158" t="s">
        <v>15</v>
      </c>
      <c r="N1161" s="158" t="s">
        <v>16</v>
      </c>
      <c r="O1161" s="158" t="s">
        <v>14</v>
      </c>
      <c r="P1161" s="158" t="s">
        <v>15</v>
      </c>
      <c r="Q1161" s="158" t="s">
        <v>4</v>
      </c>
      <c r="R1161" s="227"/>
    </row>
    <row r="1162" spans="1:19">
      <c r="A1162" s="144">
        <v>1</v>
      </c>
      <c r="B1162" s="169" t="s">
        <v>3650</v>
      </c>
      <c r="C1162" s="114" t="s">
        <v>2375</v>
      </c>
      <c r="D1162" s="115" t="s">
        <v>3088</v>
      </c>
      <c r="E1162" s="115" t="s">
        <v>26</v>
      </c>
      <c r="F1162" s="114" t="s">
        <v>1667</v>
      </c>
      <c r="G1162" s="115" t="s">
        <v>980</v>
      </c>
      <c r="H1162" s="115" t="s">
        <v>3651</v>
      </c>
      <c r="I1162" s="115" t="s">
        <v>3652</v>
      </c>
      <c r="J1162" s="115" t="s">
        <v>69</v>
      </c>
      <c r="K1162" s="82">
        <v>40</v>
      </c>
      <c r="L1162" s="13">
        <v>5352</v>
      </c>
      <c r="M1162" s="13">
        <v>7915</v>
      </c>
      <c r="N1162" s="13">
        <f t="shared" ref="N1162" si="284">L1162+M1162</f>
        <v>13267</v>
      </c>
      <c r="O1162" s="13">
        <v>5352</v>
      </c>
      <c r="P1162" s="13">
        <v>7915</v>
      </c>
      <c r="Q1162" s="13">
        <f t="shared" ref="Q1162" si="285">O1162+P1162</f>
        <v>13267</v>
      </c>
      <c r="R1162" s="116" t="s">
        <v>3975</v>
      </c>
    </row>
    <row r="1163" spans="1:19">
      <c r="A1163" s="242"/>
      <c r="B1163" s="243"/>
      <c r="C1163" s="243"/>
      <c r="D1163" s="243"/>
      <c r="E1163" s="243"/>
      <c r="F1163" s="243"/>
      <c r="G1163" s="243"/>
      <c r="H1163" s="243"/>
      <c r="I1163" s="243"/>
      <c r="J1163" s="243"/>
      <c r="K1163" s="244"/>
      <c r="L1163" s="117">
        <f t="shared" ref="L1163:Q1163" si="286">SUM(L1162:L1162)</f>
        <v>5352</v>
      </c>
      <c r="M1163" s="117">
        <f t="shared" si="286"/>
        <v>7915</v>
      </c>
      <c r="N1163" s="117">
        <f t="shared" si="286"/>
        <v>13267</v>
      </c>
      <c r="O1163" s="117">
        <f t="shared" si="286"/>
        <v>5352</v>
      </c>
      <c r="P1163" s="117">
        <f t="shared" si="286"/>
        <v>7915</v>
      </c>
      <c r="Q1163" s="117">
        <f t="shared" si="286"/>
        <v>13267</v>
      </c>
      <c r="R1163" s="170"/>
      <c r="S1163" s="153"/>
    </row>
    <row r="1164" spans="1:19" s="107" customFormat="1" ht="36" customHeight="1">
      <c r="A1164" s="206"/>
      <c r="B1164" s="205"/>
      <c r="C1164" s="205"/>
      <c r="D1164" s="205"/>
      <c r="E1164" s="205"/>
      <c r="F1164" s="205"/>
      <c r="G1164" s="205"/>
      <c r="H1164" s="205"/>
      <c r="I1164" s="205"/>
      <c r="J1164" s="205"/>
      <c r="K1164" s="205"/>
      <c r="L1164" s="205"/>
      <c r="M1164" s="120"/>
      <c r="N1164" s="120"/>
      <c r="O1164" s="120"/>
      <c r="P1164" s="120"/>
      <c r="Q1164" s="120"/>
    </row>
    <row r="1165" spans="1:19" s="121" customFormat="1" ht="32.1" customHeight="1">
      <c r="A1165" s="108" t="s">
        <v>3866</v>
      </c>
      <c r="B1165" s="228" t="s">
        <v>3653</v>
      </c>
      <c r="C1165" s="237"/>
      <c r="D1165" s="237"/>
      <c r="E1165" s="237"/>
      <c r="F1165" s="237"/>
      <c r="G1165" s="237"/>
      <c r="H1165" s="237"/>
      <c r="I1165" s="237"/>
      <c r="J1165" s="237"/>
      <c r="K1165" s="238"/>
      <c r="L1165" s="255" t="s">
        <v>2384</v>
      </c>
      <c r="M1165" s="255"/>
      <c r="N1165" s="255"/>
      <c r="O1165" s="255" t="s">
        <v>2385</v>
      </c>
      <c r="P1165" s="255"/>
      <c r="Q1165" s="255"/>
      <c r="R1165" s="226" t="s">
        <v>31</v>
      </c>
    </row>
    <row r="1166" spans="1:19" s="121" customFormat="1" ht="42" customHeight="1">
      <c r="A1166" s="122" t="s">
        <v>8</v>
      </c>
      <c r="B1166" s="123" t="s">
        <v>0</v>
      </c>
      <c r="C1166" s="123" t="s">
        <v>5</v>
      </c>
      <c r="D1166" s="124" t="s">
        <v>6</v>
      </c>
      <c r="E1166" s="124" t="s">
        <v>7</v>
      </c>
      <c r="F1166" s="124" t="s">
        <v>9</v>
      </c>
      <c r="G1166" s="124" t="s">
        <v>10</v>
      </c>
      <c r="H1166" s="124" t="s">
        <v>2386</v>
      </c>
      <c r="I1166" s="124" t="s">
        <v>11</v>
      </c>
      <c r="J1166" s="124" t="s">
        <v>12</v>
      </c>
      <c r="K1166" s="122" t="s">
        <v>13</v>
      </c>
      <c r="L1166" s="158" t="s">
        <v>14</v>
      </c>
      <c r="M1166" s="158" t="s">
        <v>15</v>
      </c>
      <c r="N1166" s="158" t="s">
        <v>16</v>
      </c>
      <c r="O1166" s="158" t="s">
        <v>14</v>
      </c>
      <c r="P1166" s="158" t="s">
        <v>15</v>
      </c>
      <c r="Q1166" s="158" t="s">
        <v>4</v>
      </c>
      <c r="R1166" s="227"/>
    </row>
    <row r="1167" spans="1:19">
      <c r="A1167" s="144">
        <v>1</v>
      </c>
      <c r="B1167" s="169" t="s">
        <v>3653</v>
      </c>
      <c r="C1167" s="114" t="s">
        <v>2375</v>
      </c>
      <c r="D1167" s="115" t="s">
        <v>3654</v>
      </c>
      <c r="E1167" s="115" t="s">
        <v>47</v>
      </c>
      <c r="F1167" s="114" t="s">
        <v>1667</v>
      </c>
      <c r="G1167" s="115" t="s">
        <v>980</v>
      </c>
      <c r="H1167" s="115" t="s">
        <v>3655</v>
      </c>
      <c r="I1167" s="171" t="s">
        <v>3656</v>
      </c>
      <c r="J1167" s="115" t="s">
        <v>94</v>
      </c>
      <c r="K1167" s="82" t="s">
        <v>288</v>
      </c>
      <c r="L1167" s="13">
        <v>19715</v>
      </c>
      <c r="M1167" s="13">
        <v>0</v>
      </c>
      <c r="N1167" s="13">
        <f t="shared" ref="N1167" si="287">L1167+M1167</f>
        <v>19715</v>
      </c>
      <c r="O1167" s="83">
        <v>19715</v>
      </c>
      <c r="P1167" s="13">
        <v>0</v>
      </c>
      <c r="Q1167" s="13">
        <f t="shared" ref="Q1167" si="288">O1167+P1167</f>
        <v>19715</v>
      </c>
      <c r="R1167" s="116" t="s">
        <v>3975</v>
      </c>
    </row>
    <row r="1168" spans="1:19">
      <c r="A1168" s="242"/>
      <c r="B1168" s="243"/>
      <c r="C1168" s="243"/>
      <c r="D1168" s="243"/>
      <c r="E1168" s="243"/>
      <c r="F1168" s="243"/>
      <c r="G1168" s="243"/>
      <c r="H1168" s="243"/>
      <c r="I1168" s="243"/>
      <c r="J1168" s="243"/>
      <c r="K1168" s="244"/>
      <c r="L1168" s="117">
        <f t="shared" ref="L1168:Q1168" si="289">SUM(L1167:L1167)</f>
        <v>19715</v>
      </c>
      <c r="M1168" s="117">
        <f t="shared" si="289"/>
        <v>0</v>
      </c>
      <c r="N1168" s="117">
        <f t="shared" si="289"/>
        <v>19715</v>
      </c>
      <c r="O1168" s="117">
        <f t="shared" si="289"/>
        <v>19715</v>
      </c>
      <c r="P1168" s="117">
        <f t="shared" si="289"/>
        <v>0</v>
      </c>
      <c r="Q1168" s="117">
        <f t="shared" si="289"/>
        <v>19715</v>
      </c>
      <c r="R1168" s="170"/>
    </row>
    <row r="1169" spans="1:18" s="107" customFormat="1" ht="36" customHeight="1">
      <c r="A1169" s="206"/>
      <c r="B1169" s="205"/>
      <c r="C1169" s="205"/>
      <c r="D1169" s="205"/>
      <c r="E1169" s="205"/>
      <c r="F1169" s="205"/>
      <c r="G1169" s="205"/>
      <c r="H1169" s="205"/>
      <c r="I1169" s="205"/>
      <c r="J1169" s="205"/>
      <c r="K1169" s="205"/>
      <c r="L1169" s="205"/>
      <c r="M1169" s="120"/>
      <c r="N1169" s="120"/>
      <c r="O1169" s="120"/>
      <c r="P1169" s="120"/>
      <c r="Q1169" s="120"/>
    </row>
    <row r="1170" spans="1:18" s="121" customFormat="1" ht="32.1" customHeight="1">
      <c r="A1170" s="108" t="s">
        <v>1442</v>
      </c>
      <c r="B1170" s="228" t="s">
        <v>3657</v>
      </c>
      <c r="C1170" s="237"/>
      <c r="D1170" s="237"/>
      <c r="E1170" s="237"/>
      <c r="F1170" s="237"/>
      <c r="G1170" s="237"/>
      <c r="H1170" s="237"/>
      <c r="I1170" s="237"/>
      <c r="J1170" s="237"/>
      <c r="K1170" s="238"/>
      <c r="L1170" s="255" t="s">
        <v>2384</v>
      </c>
      <c r="M1170" s="255"/>
      <c r="N1170" s="255"/>
      <c r="O1170" s="255" t="s">
        <v>2385</v>
      </c>
      <c r="P1170" s="255"/>
      <c r="Q1170" s="255"/>
      <c r="R1170" s="226" t="s">
        <v>31</v>
      </c>
    </row>
    <row r="1171" spans="1:18" s="121" customFormat="1" ht="42" customHeight="1">
      <c r="A1171" s="122" t="s">
        <v>8</v>
      </c>
      <c r="B1171" s="123" t="s">
        <v>0</v>
      </c>
      <c r="C1171" s="123" t="s">
        <v>5</v>
      </c>
      <c r="D1171" s="124" t="s">
        <v>6</v>
      </c>
      <c r="E1171" s="124" t="s">
        <v>7</v>
      </c>
      <c r="F1171" s="124" t="s">
        <v>9</v>
      </c>
      <c r="G1171" s="124" t="s">
        <v>10</v>
      </c>
      <c r="H1171" s="124" t="s">
        <v>2386</v>
      </c>
      <c r="I1171" s="124" t="s">
        <v>11</v>
      </c>
      <c r="J1171" s="124" t="s">
        <v>12</v>
      </c>
      <c r="K1171" s="122" t="s">
        <v>13</v>
      </c>
      <c r="L1171" s="158" t="s">
        <v>14</v>
      </c>
      <c r="M1171" s="158" t="s">
        <v>15</v>
      </c>
      <c r="N1171" s="158" t="s">
        <v>16</v>
      </c>
      <c r="O1171" s="158" t="s">
        <v>14</v>
      </c>
      <c r="P1171" s="158" t="s">
        <v>15</v>
      </c>
      <c r="Q1171" s="158" t="s">
        <v>4</v>
      </c>
      <c r="R1171" s="227"/>
    </row>
    <row r="1172" spans="1:18">
      <c r="A1172" s="144">
        <v>1</v>
      </c>
      <c r="B1172" s="169" t="s">
        <v>3657</v>
      </c>
      <c r="C1172" s="114" t="s">
        <v>2375</v>
      </c>
      <c r="D1172" s="115" t="s">
        <v>3658</v>
      </c>
      <c r="E1172" s="115" t="s">
        <v>192</v>
      </c>
      <c r="F1172" s="114" t="s">
        <v>1667</v>
      </c>
      <c r="G1172" s="115" t="s">
        <v>980</v>
      </c>
      <c r="H1172" s="115" t="s">
        <v>3659</v>
      </c>
      <c r="I1172" s="115" t="s">
        <v>3660</v>
      </c>
      <c r="J1172" s="115" t="s">
        <v>94</v>
      </c>
      <c r="K1172" s="82" t="s">
        <v>288</v>
      </c>
      <c r="L1172" s="13">
        <v>10867</v>
      </c>
      <c r="M1172" s="13">
        <v>0</v>
      </c>
      <c r="N1172" s="13">
        <f t="shared" ref="N1172:N1173" si="290">L1172+M1172</f>
        <v>10867</v>
      </c>
      <c r="O1172" s="83">
        <v>10867</v>
      </c>
      <c r="P1172" s="13">
        <v>0</v>
      </c>
      <c r="Q1172" s="13">
        <f t="shared" ref="Q1172:Q1173" si="291">O1172+P1172</f>
        <v>10867</v>
      </c>
      <c r="R1172" s="116" t="s">
        <v>3975</v>
      </c>
    </row>
    <row r="1173" spans="1:18">
      <c r="A1173" s="144">
        <v>2</v>
      </c>
      <c r="B1173" s="169" t="s">
        <v>3657</v>
      </c>
      <c r="C1173" s="114" t="s">
        <v>2375</v>
      </c>
      <c r="D1173" s="115" t="s">
        <v>3658</v>
      </c>
      <c r="E1173" s="115" t="s">
        <v>192</v>
      </c>
      <c r="F1173" s="114" t="s">
        <v>1667</v>
      </c>
      <c r="G1173" s="115" t="s">
        <v>980</v>
      </c>
      <c r="H1173" s="115" t="s">
        <v>3661</v>
      </c>
      <c r="I1173" s="115" t="s">
        <v>3662</v>
      </c>
      <c r="J1173" s="115" t="s">
        <v>94</v>
      </c>
      <c r="K1173" s="82" t="s">
        <v>25</v>
      </c>
      <c r="L1173" s="13">
        <v>430</v>
      </c>
      <c r="M1173" s="13">
        <v>0</v>
      </c>
      <c r="N1173" s="13">
        <f t="shared" si="290"/>
        <v>430</v>
      </c>
      <c r="O1173" s="83">
        <v>430</v>
      </c>
      <c r="P1173" s="13">
        <v>0</v>
      </c>
      <c r="Q1173" s="13">
        <f t="shared" si="291"/>
        <v>430</v>
      </c>
      <c r="R1173" s="116" t="s">
        <v>3975</v>
      </c>
    </row>
    <row r="1174" spans="1:18">
      <c r="A1174" s="242"/>
      <c r="B1174" s="243"/>
      <c r="C1174" s="243"/>
      <c r="D1174" s="243"/>
      <c r="E1174" s="243"/>
      <c r="F1174" s="243"/>
      <c r="G1174" s="243"/>
      <c r="H1174" s="243"/>
      <c r="I1174" s="243"/>
      <c r="J1174" s="243"/>
      <c r="K1174" s="244"/>
      <c r="L1174" s="117">
        <f>SUM(L1172:L1173)</f>
        <v>11297</v>
      </c>
      <c r="M1174" s="117">
        <f t="shared" ref="M1174:Q1174" si="292">SUM(M1172:M1173)</f>
        <v>0</v>
      </c>
      <c r="N1174" s="117">
        <f t="shared" si="292"/>
        <v>11297</v>
      </c>
      <c r="O1174" s="117">
        <f t="shared" si="292"/>
        <v>11297</v>
      </c>
      <c r="P1174" s="117">
        <f t="shared" si="292"/>
        <v>0</v>
      </c>
      <c r="Q1174" s="117">
        <f t="shared" si="292"/>
        <v>11297</v>
      </c>
      <c r="R1174" s="170"/>
    </row>
    <row r="1175" spans="1:18" s="107" customFormat="1" ht="36" customHeight="1">
      <c r="A1175" s="206"/>
      <c r="B1175" s="205"/>
      <c r="C1175" s="205"/>
      <c r="D1175" s="205"/>
      <c r="E1175" s="205"/>
      <c r="F1175" s="205"/>
      <c r="G1175" s="205"/>
      <c r="H1175" s="205"/>
      <c r="I1175" s="205"/>
      <c r="J1175" s="205"/>
      <c r="K1175" s="205"/>
      <c r="L1175" s="205"/>
      <c r="M1175" s="120"/>
      <c r="N1175" s="120"/>
      <c r="O1175" s="120"/>
      <c r="P1175" s="120"/>
      <c r="Q1175" s="120"/>
    </row>
    <row r="1176" spans="1:18" s="121" customFormat="1" ht="32.1" customHeight="1">
      <c r="A1176" s="108" t="s">
        <v>3867</v>
      </c>
      <c r="B1176" s="228" t="s">
        <v>3663</v>
      </c>
      <c r="C1176" s="237"/>
      <c r="D1176" s="237"/>
      <c r="E1176" s="237"/>
      <c r="F1176" s="237"/>
      <c r="G1176" s="237"/>
      <c r="H1176" s="237"/>
      <c r="I1176" s="237"/>
      <c r="J1176" s="237"/>
      <c r="K1176" s="238"/>
      <c r="L1176" s="255" t="s">
        <v>2384</v>
      </c>
      <c r="M1176" s="255"/>
      <c r="N1176" s="255"/>
      <c r="O1176" s="255" t="s">
        <v>2385</v>
      </c>
      <c r="P1176" s="255"/>
      <c r="Q1176" s="255"/>
      <c r="R1176" s="226" t="s">
        <v>31</v>
      </c>
    </row>
    <row r="1177" spans="1:18" s="121" customFormat="1" ht="42" customHeight="1">
      <c r="A1177" s="122" t="s">
        <v>8</v>
      </c>
      <c r="B1177" s="123" t="s">
        <v>0</v>
      </c>
      <c r="C1177" s="123" t="s">
        <v>5</v>
      </c>
      <c r="D1177" s="124" t="s">
        <v>6</v>
      </c>
      <c r="E1177" s="124" t="s">
        <v>7</v>
      </c>
      <c r="F1177" s="124" t="s">
        <v>9</v>
      </c>
      <c r="G1177" s="124" t="s">
        <v>10</v>
      </c>
      <c r="H1177" s="124" t="s">
        <v>2386</v>
      </c>
      <c r="I1177" s="124" t="s">
        <v>11</v>
      </c>
      <c r="J1177" s="124" t="s">
        <v>12</v>
      </c>
      <c r="K1177" s="122" t="s">
        <v>13</v>
      </c>
      <c r="L1177" s="158" t="s">
        <v>14</v>
      </c>
      <c r="M1177" s="158" t="s">
        <v>15</v>
      </c>
      <c r="N1177" s="158" t="s">
        <v>16</v>
      </c>
      <c r="O1177" s="158" t="s">
        <v>14</v>
      </c>
      <c r="P1177" s="158" t="s">
        <v>15</v>
      </c>
      <c r="Q1177" s="158" t="s">
        <v>4</v>
      </c>
      <c r="R1177" s="227"/>
    </row>
    <row r="1178" spans="1:18">
      <c r="A1178" s="144">
        <v>1</v>
      </c>
      <c r="B1178" s="169" t="s">
        <v>3663</v>
      </c>
      <c r="C1178" s="114" t="s">
        <v>2375</v>
      </c>
      <c r="D1178" s="115" t="s">
        <v>3664</v>
      </c>
      <c r="E1178" s="115" t="s">
        <v>22</v>
      </c>
      <c r="F1178" s="114" t="s">
        <v>979</v>
      </c>
      <c r="G1178" s="115" t="s">
        <v>980</v>
      </c>
      <c r="H1178" s="115" t="s">
        <v>3665</v>
      </c>
      <c r="I1178" s="115" t="s">
        <v>3666</v>
      </c>
      <c r="J1178" s="115" t="s">
        <v>69</v>
      </c>
      <c r="K1178" s="82" t="s">
        <v>70</v>
      </c>
      <c r="L1178" s="13">
        <v>4480</v>
      </c>
      <c r="M1178" s="13">
        <v>6755</v>
      </c>
      <c r="N1178" s="13">
        <f t="shared" ref="N1178" si="293">L1178+M1178</f>
        <v>11235</v>
      </c>
      <c r="O1178" s="13">
        <v>4480</v>
      </c>
      <c r="P1178" s="13">
        <v>6755</v>
      </c>
      <c r="Q1178" s="13">
        <f t="shared" ref="Q1178" si="294">O1178+P1178</f>
        <v>11235</v>
      </c>
      <c r="R1178" s="116" t="s">
        <v>3975</v>
      </c>
    </row>
    <row r="1179" spans="1:18">
      <c r="A1179" s="242"/>
      <c r="B1179" s="243"/>
      <c r="C1179" s="243"/>
      <c r="D1179" s="243"/>
      <c r="E1179" s="243"/>
      <c r="F1179" s="243"/>
      <c r="G1179" s="243"/>
      <c r="H1179" s="243"/>
      <c r="I1179" s="243"/>
      <c r="J1179" s="243"/>
      <c r="K1179" s="244"/>
      <c r="L1179" s="117">
        <f t="shared" ref="L1179:Q1179" si="295">SUM(L1178:L1178)</f>
        <v>4480</v>
      </c>
      <c r="M1179" s="117">
        <f t="shared" si="295"/>
        <v>6755</v>
      </c>
      <c r="N1179" s="117">
        <f t="shared" si="295"/>
        <v>11235</v>
      </c>
      <c r="O1179" s="117">
        <f t="shared" si="295"/>
        <v>4480</v>
      </c>
      <c r="P1179" s="117">
        <f t="shared" si="295"/>
        <v>6755</v>
      </c>
      <c r="Q1179" s="117">
        <f t="shared" si="295"/>
        <v>11235</v>
      </c>
      <c r="R1179" s="170"/>
    </row>
    <row r="1180" spans="1:18" s="107" customFormat="1" ht="36" customHeight="1">
      <c r="A1180" s="206"/>
      <c r="B1180" s="205"/>
      <c r="C1180" s="205"/>
      <c r="D1180" s="205"/>
      <c r="E1180" s="205"/>
      <c r="F1180" s="205"/>
      <c r="G1180" s="205"/>
      <c r="H1180" s="205"/>
      <c r="I1180" s="205"/>
      <c r="J1180" s="205"/>
      <c r="K1180" s="205"/>
      <c r="L1180" s="205"/>
      <c r="M1180" s="120"/>
      <c r="N1180" s="120"/>
      <c r="O1180" s="120"/>
      <c r="P1180" s="120"/>
      <c r="Q1180" s="120"/>
    </row>
    <row r="1181" spans="1:18" s="121" customFormat="1" ht="32.1" customHeight="1">
      <c r="A1181" s="108" t="s">
        <v>3868</v>
      </c>
      <c r="B1181" s="228" t="s">
        <v>3667</v>
      </c>
      <c r="C1181" s="237"/>
      <c r="D1181" s="237"/>
      <c r="E1181" s="237"/>
      <c r="F1181" s="237"/>
      <c r="G1181" s="237"/>
      <c r="H1181" s="237"/>
      <c r="I1181" s="237"/>
      <c r="J1181" s="237"/>
      <c r="K1181" s="238"/>
      <c r="L1181" s="255" t="s">
        <v>2384</v>
      </c>
      <c r="M1181" s="255"/>
      <c r="N1181" s="255"/>
      <c r="O1181" s="255" t="s">
        <v>2385</v>
      </c>
      <c r="P1181" s="255"/>
      <c r="Q1181" s="255"/>
      <c r="R1181" s="226" t="s">
        <v>31</v>
      </c>
    </row>
    <row r="1182" spans="1:18" s="121" customFormat="1" ht="42" customHeight="1">
      <c r="A1182" s="122" t="s">
        <v>8</v>
      </c>
      <c r="B1182" s="123" t="s">
        <v>0</v>
      </c>
      <c r="C1182" s="123" t="s">
        <v>5</v>
      </c>
      <c r="D1182" s="124" t="s">
        <v>6</v>
      </c>
      <c r="E1182" s="124" t="s">
        <v>7</v>
      </c>
      <c r="F1182" s="124" t="s">
        <v>9</v>
      </c>
      <c r="G1182" s="124" t="s">
        <v>10</v>
      </c>
      <c r="H1182" s="124" t="s">
        <v>2386</v>
      </c>
      <c r="I1182" s="124" t="s">
        <v>11</v>
      </c>
      <c r="J1182" s="124" t="s">
        <v>12</v>
      </c>
      <c r="K1182" s="122" t="s">
        <v>13</v>
      </c>
      <c r="L1182" s="158" t="s">
        <v>14</v>
      </c>
      <c r="M1182" s="158" t="s">
        <v>15</v>
      </c>
      <c r="N1182" s="158" t="s">
        <v>16</v>
      </c>
      <c r="O1182" s="158" t="s">
        <v>14</v>
      </c>
      <c r="P1182" s="158" t="s">
        <v>15</v>
      </c>
      <c r="Q1182" s="158" t="s">
        <v>4</v>
      </c>
      <c r="R1182" s="227"/>
    </row>
    <row r="1183" spans="1:18">
      <c r="A1183" s="144">
        <v>1</v>
      </c>
      <c r="B1183" s="169" t="s">
        <v>3667</v>
      </c>
      <c r="C1183" s="114" t="s">
        <v>2375</v>
      </c>
      <c r="D1183" s="115" t="s">
        <v>3668</v>
      </c>
      <c r="E1183" s="115" t="s">
        <v>3669</v>
      </c>
      <c r="F1183" s="114" t="s">
        <v>1667</v>
      </c>
      <c r="G1183" s="115" t="s">
        <v>980</v>
      </c>
      <c r="H1183" s="115" t="s">
        <v>3670</v>
      </c>
      <c r="I1183" s="171" t="s">
        <v>3671</v>
      </c>
      <c r="J1183" s="115" t="s">
        <v>94</v>
      </c>
      <c r="K1183" s="82" t="s">
        <v>288</v>
      </c>
      <c r="L1183" s="13">
        <v>11920</v>
      </c>
      <c r="M1183" s="13">
        <v>0</v>
      </c>
      <c r="N1183" s="13">
        <f t="shared" ref="N1183:N1184" si="296">L1183+M1183</f>
        <v>11920</v>
      </c>
      <c r="O1183" s="83">
        <v>11920</v>
      </c>
      <c r="P1183" s="13">
        <v>0</v>
      </c>
      <c r="Q1183" s="13">
        <f t="shared" ref="Q1183:Q1184" si="297">O1183+P1183</f>
        <v>11920</v>
      </c>
      <c r="R1183" s="116" t="s">
        <v>3975</v>
      </c>
    </row>
    <row r="1184" spans="1:18">
      <c r="A1184" s="144">
        <v>2</v>
      </c>
      <c r="B1184" s="169" t="s">
        <v>3667</v>
      </c>
      <c r="C1184" s="114" t="s">
        <v>2375</v>
      </c>
      <c r="D1184" s="115" t="s">
        <v>3668</v>
      </c>
      <c r="E1184" s="115" t="s">
        <v>3669</v>
      </c>
      <c r="F1184" s="114" t="s">
        <v>1667</v>
      </c>
      <c r="G1184" s="115" t="s">
        <v>980</v>
      </c>
      <c r="H1184" s="115" t="s">
        <v>3672</v>
      </c>
      <c r="I1184" s="171" t="s">
        <v>3673</v>
      </c>
      <c r="J1184" s="115" t="s">
        <v>69</v>
      </c>
      <c r="K1184" s="82" t="s">
        <v>28</v>
      </c>
      <c r="L1184" s="13">
        <v>10</v>
      </c>
      <c r="M1184" s="13">
        <v>10</v>
      </c>
      <c r="N1184" s="13">
        <f t="shared" si="296"/>
        <v>20</v>
      </c>
      <c r="O1184" s="13">
        <v>10</v>
      </c>
      <c r="P1184" s="13">
        <v>10</v>
      </c>
      <c r="Q1184" s="13">
        <f t="shared" si="297"/>
        <v>20</v>
      </c>
      <c r="R1184" s="116" t="s">
        <v>3975</v>
      </c>
    </row>
    <row r="1185" spans="1:18">
      <c r="A1185" s="242"/>
      <c r="B1185" s="243"/>
      <c r="C1185" s="243"/>
      <c r="D1185" s="243"/>
      <c r="E1185" s="243"/>
      <c r="F1185" s="243"/>
      <c r="G1185" s="243"/>
      <c r="H1185" s="243"/>
      <c r="I1185" s="243"/>
      <c r="J1185" s="243"/>
      <c r="K1185" s="244"/>
      <c r="L1185" s="117">
        <f>SUM(L1183:L1184)</f>
        <v>11930</v>
      </c>
      <c r="M1185" s="117">
        <f t="shared" ref="M1185:Q1185" si="298">SUM(M1183:M1184)</f>
        <v>10</v>
      </c>
      <c r="N1185" s="117">
        <f t="shared" si="298"/>
        <v>11940</v>
      </c>
      <c r="O1185" s="117">
        <f t="shared" si="298"/>
        <v>11930</v>
      </c>
      <c r="P1185" s="117">
        <f t="shared" si="298"/>
        <v>10</v>
      </c>
      <c r="Q1185" s="117">
        <f t="shared" si="298"/>
        <v>11940</v>
      </c>
      <c r="R1185" s="170"/>
    </row>
    <row r="1186" spans="1:18" s="107" customFormat="1" ht="36" customHeight="1">
      <c r="A1186" s="206"/>
      <c r="B1186" s="205"/>
      <c r="C1186" s="205"/>
      <c r="D1186" s="205"/>
      <c r="E1186" s="205"/>
      <c r="F1186" s="205"/>
      <c r="G1186" s="205"/>
      <c r="H1186" s="205"/>
      <c r="I1186" s="205"/>
      <c r="J1186" s="205"/>
      <c r="K1186" s="205"/>
      <c r="L1186" s="205"/>
      <c r="M1186" s="120"/>
      <c r="N1186" s="120"/>
      <c r="O1186" s="120"/>
      <c r="P1186" s="120"/>
      <c r="Q1186" s="120"/>
    </row>
    <row r="1187" spans="1:18" s="121" customFormat="1" ht="32.1" customHeight="1">
      <c r="A1187" s="108" t="s">
        <v>3869</v>
      </c>
      <c r="B1187" s="228" t="s">
        <v>3674</v>
      </c>
      <c r="C1187" s="237"/>
      <c r="D1187" s="237"/>
      <c r="E1187" s="237"/>
      <c r="F1187" s="237"/>
      <c r="G1187" s="237"/>
      <c r="H1187" s="237"/>
      <c r="I1187" s="237"/>
      <c r="J1187" s="237"/>
      <c r="K1187" s="238"/>
      <c r="L1187" s="255" t="s">
        <v>2384</v>
      </c>
      <c r="M1187" s="255"/>
      <c r="N1187" s="255"/>
      <c r="O1187" s="255" t="s">
        <v>2385</v>
      </c>
      <c r="P1187" s="255"/>
      <c r="Q1187" s="255"/>
      <c r="R1187" s="226" t="s">
        <v>31</v>
      </c>
    </row>
    <row r="1188" spans="1:18" s="121" customFormat="1" ht="42" customHeight="1">
      <c r="A1188" s="122" t="s">
        <v>8</v>
      </c>
      <c r="B1188" s="123" t="s">
        <v>0</v>
      </c>
      <c r="C1188" s="123" t="s">
        <v>5</v>
      </c>
      <c r="D1188" s="124" t="s">
        <v>6</v>
      </c>
      <c r="E1188" s="124" t="s">
        <v>7</v>
      </c>
      <c r="F1188" s="124" t="s">
        <v>9</v>
      </c>
      <c r="G1188" s="124" t="s">
        <v>10</v>
      </c>
      <c r="H1188" s="124" t="s">
        <v>2386</v>
      </c>
      <c r="I1188" s="124" t="s">
        <v>11</v>
      </c>
      <c r="J1188" s="124" t="s">
        <v>12</v>
      </c>
      <c r="K1188" s="122" t="s">
        <v>13</v>
      </c>
      <c r="L1188" s="158" t="s">
        <v>14</v>
      </c>
      <c r="M1188" s="158" t="s">
        <v>15</v>
      </c>
      <c r="N1188" s="158" t="s">
        <v>16</v>
      </c>
      <c r="O1188" s="158" t="s">
        <v>14</v>
      </c>
      <c r="P1188" s="158" t="s">
        <v>15</v>
      </c>
      <c r="Q1188" s="158" t="s">
        <v>4</v>
      </c>
      <c r="R1188" s="227"/>
    </row>
    <row r="1189" spans="1:18">
      <c r="A1189" s="144">
        <v>1</v>
      </c>
      <c r="B1189" s="169" t="s">
        <v>3674</v>
      </c>
      <c r="C1189" s="114" t="s">
        <v>2375</v>
      </c>
      <c r="D1189" s="115" t="s">
        <v>3664</v>
      </c>
      <c r="E1189" s="115" t="s">
        <v>2410</v>
      </c>
      <c r="F1189" s="114" t="s">
        <v>979</v>
      </c>
      <c r="G1189" s="115" t="s">
        <v>980</v>
      </c>
      <c r="H1189" s="115" t="s">
        <v>3675</v>
      </c>
      <c r="I1189" s="115" t="s">
        <v>3676</v>
      </c>
      <c r="J1189" s="115" t="s">
        <v>94</v>
      </c>
      <c r="K1189" s="82" t="s">
        <v>288</v>
      </c>
      <c r="L1189" s="13">
        <v>16635</v>
      </c>
      <c r="M1189" s="13">
        <v>0</v>
      </c>
      <c r="N1189" s="13">
        <f t="shared" ref="N1189" si="299">L1189+M1189</f>
        <v>16635</v>
      </c>
      <c r="O1189" s="83">
        <v>16635</v>
      </c>
      <c r="P1189" s="13">
        <v>0</v>
      </c>
      <c r="Q1189" s="13">
        <f t="shared" ref="Q1189" si="300">O1189+P1189</f>
        <v>16635</v>
      </c>
      <c r="R1189" s="116" t="s">
        <v>3975</v>
      </c>
    </row>
    <row r="1190" spans="1:18">
      <c r="A1190" s="242"/>
      <c r="B1190" s="243"/>
      <c r="C1190" s="243"/>
      <c r="D1190" s="243"/>
      <c r="E1190" s="243"/>
      <c r="F1190" s="243"/>
      <c r="G1190" s="243"/>
      <c r="H1190" s="243"/>
      <c r="I1190" s="243"/>
      <c r="J1190" s="243"/>
      <c r="K1190" s="244"/>
      <c r="L1190" s="117">
        <f t="shared" ref="L1190:Q1190" si="301">SUM(L1189:L1189)</f>
        <v>16635</v>
      </c>
      <c r="M1190" s="117">
        <f t="shared" si="301"/>
        <v>0</v>
      </c>
      <c r="N1190" s="117">
        <f t="shared" si="301"/>
        <v>16635</v>
      </c>
      <c r="O1190" s="117">
        <f t="shared" si="301"/>
        <v>16635</v>
      </c>
      <c r="P1190" s="117">
        <f t="shared" si="301"/>
        <v>0</v>
      </c>
      <c r="Q1190" s="117">
        <f t="shared" si="301"/>
        <v>16635</v>
      </c>
      <c r="R1190" s="170"/>
    </row>
    <row r="1191" spans="1:18" s="107" customFormat="1" ht="36" customHeight="1">
      <c r="A1191" s="206"/>
      <c r="B1191" s="205"/>
      <c r="C1191" s="205"/>
      <c r="D1191" s="205"/>
      <c r="E1191" s="205"/>
      <c r="F1191" s="205"/>
      <c r="G1191" s="205"/>
      <c r="H1191" s="205"/>
      <c r="I1191" s="205"/>
      <c r="J1191" s="205"/>
      <c r="K1191" s="205"/>
      <c r="L1191" s="205"/>
      <c r="M1191" s="120"/>
      <c r="N1191" s="120"/>
      <c r="O1191" s="120"/>
      <c r="P1191" s="120"/>
      <c r="Q1191" s="120"/>
    </row>
    <row r="1192" spans="1:18" s="121" customFormat="1" ht="32.1" customHeight="1">
      <c r="A1192" s="108" t="s">
        <v>3870</v>
      </c>
      <c r="B1192" s="228" t="s">
        <v>3677</v>
      </c>
      <c r="C1192" s="237"/>
      <c r="D1192" s="237"/>
      <c r="E1192" s="237"/>
      <c r="F1192" s="237"/>
      <c r="G1192" s="237"/>
      <c r="H1192" s="237"/>
      <c r="I1192" s="237"/>
      <c r="J1192" s="237"/>
      <c r="K1192" s="238"/>
      <c r="L1192" s="255" t="s">
        <v>2384</v>
      </c>
      <c r="M1192" s="255"/>
      <c r="N1192" s="255"/>
      <c r="O1192" s="255" t="s">
        <v>2385</v>
      </c>
      <c r="P1192" s="255"/>
      <c r="Q1192" s="255"/>
      <c r="R1192" s="226" t="s">
        <v>31</v>
      </c>
    </row>
    <row r="1193" spans="1:18" s="121" customFormat="1" ht="42" customHeight="1">
      <c r="A1193" s="122" t="s">
        <v>8</v>
      </c>
      <c r="B1193" s="123" t="s">
        <v>0</v>
      </c>
      <c r="C1193" s="123" t="s">
        <v>5</v>
      </c>
      <c r="D1193" s="124" t="s">
        <v>6</v>
      </c>
      <c r="E1193" s="124" t="s">
        <v>7</v>
      </c>
      <c r="F1193" s="124" t="s">
        <v>9</v>
      </c>
      <c r="G1193" s="124" t="s">
        <v>10</v>
      </c>
      <c r="H1193" s="124" t="s">
        <v>2386</v>
      </c>
      <c r="I1193" s="124" t="s">
        <v>11</v>
      </c>
      <c r="J1193" s="124" t="s">
        <v>12</v>
      </c>
      <c r="K1193" s="122" t="s">
        <v>13</v>
      </c>
      <c r="L1193" s="158" t="s">
        <v>14</v>
      </c>
      <c r="M1193" s="158" t="s">
        <v>15</v>
      </c>
      <c r="N1193" s="158" t="s">
        <v>16</v>
      </c>
      <c r="O1193" s="158" t="s">
        <v>14</v>
      </c>
      <c r="P1193" s="158" t="s">
        <v>15</v>
      </c>
      <c r="Q1193" s="158" t="s">
        <v>4</v>
      </c>
      <c r="R1193" s="227"/>
    </row>
    <row r="1194" spans="1:18">
      <c r="A1194" s="144">
        <v>1</v>
      </c>
      <c r="B1194" s="173" t="s">
        <v>3677</v>
      </c>
      <c r="C1194" s="114" t="s">
        <v>2375</v>
      </c>
      <c r="D1194" s="174" t="s">
        <v>3678</v>
      </c>
      <c r="E1194" s="174" t="s">
        <v>25</v>
      </c>
      <c r="F1194" s="174" t="s">
        <v>979</v>
      </c>
      <c r="G1194" s="174" t="s">
        <v>980</v>
      </c>
      <c r="H1194" s="174" t="s">
        <v>3679</v>
      </c>
      <c r="I1194" s="174" t="s">
        <v>3680</v>
      </c>
      <c r="J1194" s="174" t="s">
        <v>94</v>
      </c>
      <c r="K1194" s="82">
        <v>40</v>
      </c>
      <c r="L1194" s="13">
        <v>33630</v>
      </c>
      <c r="M1194" s="13">
        <v>0</v>
      </c>
      <c r="N1194" s="13">
        <f t="shared" ref="N1194" si="302">L1194+M1194</f>
        <v>33630</v>
      </c>
      <c r="O1194" s="83">
        <v>33630</v>
      </c>
      <c r="P1194" s="13">
        <v>0</v>
      </c>
      <c r="Q1194" s="13">
        <f t="shared" ref="Q1194" si="303">O1194+P1194</f>
        <v>33630</v>
      </c>
      <c r="R1194" s="116" t="s">
        <v>3975</v>
      </c>
    </row>
    <row r="1195" spans="1:18">
      <c r="A1195" s="242"/>
      <c r="B1195" s="243"/>
      <c r="C1195" s="243"/>
      <c r="D1195" s="243"/>
      <c r="E1195" s="243"/>
      <c r="F1195" s="243"/>
      <c r="G1195" s="243"/>
      <c r="H1195" s="243"/>
      <c r="I1195" s="243"/>
      <c r="J1195" s="243"/>
      <c r="K1195" s="244"/>
      <c r="L1195" s="117">
        <f t="shared" ref="L1195:Q1195" si="304">SUM(L1194:L1194)</f>
        <v>33630</v>
      </c>
      <c r="M1195" s="117">
        <f t="shared" si="304"/>
        <v>0</v>
      </c>
      <c r="N1195" s="117">
        <f t="shared" si="304"/>
        <v>33630</v>
      </c>
      <c r="O1195" s="117">
        <f t="shared" si="304"/>
        <v>33630</v>
      </c>
      <c r="P1195" s="117">
        <f t="shared" si="304"/>
        <v>0</v>
      </c>
      <c r="Q1195" s="117">
        <f t="shared" si="304"/>
        <v>33630</v>
      </c>
      <c r="R1195" s="170"/>
    </row>
    <row r="1196" spans="1:18" s="107" customFormat="1" ht="36" customHeight="1">
      <c r="A1196" s="206"/>
      <c r="B1196" s="205"/>
      <c r="C1196" s="205"/>
      <c r="D1196" s="205"/>
      <c r="E1196" s="205"/>
      <c r="F1196" s="205"/>
      <c r="G1196" s="205"/>
      <c r="H1196" s="205"/>
      <c r="I1196" s="205"/>
      <c r="J1196" s="205"/>
      <c r="K1196" s="205"/>
      <c r="L1196" s="205"/>
      <c r="M1196" s="120"/>
      <c r="N1196" s="120"/>
      <c r="O1196" s="120"/>
      <c r="P1196" s="120"/>
      <c r="Q1196" s="120"/>
    </row>
    <row r="1197" spans="1:18" s="121" customFormat="1" ht="32.1" customHeight="1">
      <c r="A1197" s="108" t="s">
        <v>3871</v>
      </c>
      <c r="B1197" s="228" t="s">
        <v>3681</v>
      </c>
      <c r="C1197" s="237"/>
      <c r="D1197" s="237"/>
      <c r="E1197" s="237"/>
      <c r="F1197" s="237"/>
      <c r="G1197" s="237"/>
      <c r="H1197" s="237"/>
      <c r="I1197" s="237"/>
      <c r="J1197" s="237"/>
      <c r="K1197" s="238"/>
      <c r="L1197" s="255" t="s">
        <v>2384</v>
      </c>
      <c r="M1197" s="255"/>
      <c r="N1197" s="255"/>
      <c r="O1197" s="255" t="s">
        <v>2385</v>
      </c>
      <c r="P1197" s="255"/>
      <c r="Q1197" s="255"/>
      <c r="R1197" s="226" t="s">
        <v>31</v>
      </c>
    </row>
    <row r="1198" spans="1:18" s="121" customFormat="1" ht="42" customHeight="1">
      <c r="A1198" s="122" t="s">
        <v>8</v>
      </c>
      <c r="B1198" s="123" t="s">
        <v>0</v>
      </c>
      <c r="C1198" s="123" t="s">
        <v>5</v>
      </c>
      <c r="D1198" s="124" t="s">
        <v>6</v>
      </c>
      <c r="E1198" s="124" t="s">
        <v>7</v>
      </c>
      <c r="F1198" s="124" t="s">
        <v>9</v>
      </c>
      <c r="G1198" s="124" t="s">
        <v>10</v>
      </c>
      <c r="H1198" s="124" t="s">
        <v>2386</v>
      </c>
      <c r="I1198" s="124" t="s">
        <v>11</v>
      </c>
      <c r="J1198" s="124" t="s">
        <v>12</v>
      </c>
      <c r="K1198" s="122" t="s">
        <v>13</v>
      </c>
      <c r="L1198" s="158" t="s">
        <v>14</v>
      </c>
      <c r="M1198" s="158" t="s">
        <v>15</v>
      </c>
      <c r="N1198" s="158" t="s">
        <v>16</v>
      </c>
      <c r="O1198" s="158" t="s">
        <v>14</v>
      </c>
      <c r="P1198" s="158" t="s">
        <v>15</v>
      </c>
      <c r="Q1198" s="158" t="s">
        <v>4</v>
      </c>
      <c r="R1198" s="227"/>
    </row>
    <row r="1199" spans="1:18" ht="12.75" customHeight="1">
      <c r="A1199" s="144">
        <v>1</v>
      </c>
      <c r="B1199" s="169" t="s">
        <v>3681</v>
      </c>
      <c r="C1199" s="114" t="s">
        <v>2375</v>
      </c>
      <c r="D1199" s="115" t="s">
        <v>2850</v>
      </c>
      <c r="E1199" s="115" t="s">
        <v>646</v>
      </c>
      <c r="F1199" s="114" t="s">
        <v>1745</v>
      </c>
      <c r="G1199" s="115" t="s">
        <v>980</v>
      </c>
      <c r="H1199" s="114" t="s">
        <v>3682</v>
      </c>
      <c r="I1199" s="114" t="s">
        <v>3683</v>
      </c>
      <c r="J1199" s="114" t="s">
        <v>69</v>
      </c>
      <c r="K1199" s="85">
        <v>16.5</v>
      </c>
      <c r="L1199" s="86">
        <v>140</v>
      </c>
      <c r="M1199" s="86">
        <v>510</v>
      </c>
      <c r="N1199" s="86">
        <f t="shared" ref="N1199:N1200" si="305">L1199+M1199</f>
        <v>650</v>
      </c>
      <c r="O1199" s="179">
        <v>280</v>
      </c>
      <c r="P1199" s="179">
        <v>1020</v>
      </c>
      <c r="Q1199" s="86">
        <f t="shared" ref="Q1199:Q1200" si="306">O1199+P1199</f>
        <v>1300</v>
      </c>
      <c r="R1199" s="116" t="s">
        <v>3975</v>
      </c>
    </row>
    <row r="1200" spans="1:18">
      <c r="A1200" s="144">
        <v>2</v>
      </c>
      <c r="B1200" s="169" t="s">
        <v>3681</v>
      </c>
      <c r="C1200" s="114" t="s">
        <v>2375</v>
      </c>
      <c r="D1200" s="115" t="s">
        <v>2850</v>
      </c>
      <c r="E1200" s="115" t="s">
        <v>646</v>
      </c>
      <c r="F1200" s="114" t="s">
        <v>1745</v>
      </c>
      <c r="G1200" s="115" t="s">
        <v>980</v>
      </c>
      <c r="H1200" s="114" t="s">
        <v>3684</v>
      </c>
      <c r="I1200" s="115" t="s">
        <v>3685</v>
      </c>
      <c r="J1200" s="115" t="s">
        <v>94</v>
      </c>
      <c r="K1200" s="82">
        <v>40</v>
      </c>
      <c r="L1200" s="13">
        <v>11350</v>
      </c>
      <c r="M1200" s="13">
        <v>0</v>
      </c>
      <c r="N1200" s="13">
        <f t="shared" si="305"/>
        <v>11350</v>
      </c>
      <c r="O1200" s="83">
        <v>22700</v>
      </c>
      <c r="P1200" s="13">
        <v>0</v>
      </c>
      <c r="Q1200" s="13">
        <f t="shared" si="306"/>
        <v>22700</v>
      </c>
      <c r="R1200" s="116" t="s">
        <v>3975</v>
      </c>
    </row>
    <row r="1201" spans="1:18">
      <c r="A1201" s="242"/>
      <c r="B1201" s="243"/>
      <c r="C1201" s="243"/>
      <c r="D1201" s="243"/>
      <c r="E1201" s="243"/>
      <c r="F1201" s="243"/>
      <c r="G1201" s="243"/>
      <c r="H1201" s="243"/>
      <c r="I1201" s="243"/>
      <c r="J1201" s="243"/>
      <c r="K1201" s="244"/>
      <c r="L1201" s="117">
        <f>SUM(L1199:L1200)</f>
        <v>11490</v>
      </c>
      <c r="M1201" s="117">
        <f t="shared" ref="M1201:Q1201" si="307">SUM(M1199:M1200)</f>
        <v>510</v>
      </c>
      <c r="N1201" s="117">
        <f t="shared" si="307"/>
        <v>12000</v>
      </c>
      <c r="O1201" s="117">
        <f t="shared" si="307"/>
        <v>22980</v>
      </c>
      <c r="P1201" s="117">
        <f t="shared" si="307"/>
        <v>1020</v>
      </c>
      <c r="Q1201" s="117">
        <f t="shared" si="307"/>
        <v>24000</v>
      </c>
      <c r="R1201" s="170"/>
    </row>
    <row r="1202" spans="1:18" s="107" customFormat="1" ht="36" customHeight="1">
      <c r="A1202" s="206"/>
      <c r="B1202" s="205"/>
      <c r="C1202" s="205"/>
      <c r="D1202" s="205"/>
      <c r="E1202" s="205"/>
      <c r="F1202" s="205"/>
      <c r="G1202" s="205"/>
      <c r="H1202" s="205"/>
      <c r="I1202" s="205"/>
      <c r="J1202" s="205"/>
      <c r="K1202" s="205"/>
      <c r="L1202" s="205"/>
      <c r="M1202" s="120"/>
      <c r="N1202" s="120"/>
      <c r="O1202" s="120"/>
      <c r="P1202" s="120"/>
      <c r="Q1202" s="120"/>
    </row>
    <row r="1203" spans="1:18" s="121" customFormat="1" ht="32.1" customHeight="1">
      <c r="A1203" s="108" t="s">
        <v>3872</v>
      </c>
      <c r="B1203" s="228" t="s">
        <v>3686</v>
      </c>
      <c r="C1203" s="237"/>
      <c r="D1203" s="237"/>
      <c r="E1203" s="237"/>
      <c r="F1203" s="237"/>
      <c r="G1203" s="237"/>
      <c r="H1203" s="237"/>
      <c r="I1203" s="237"/>
      <c r="J1203" s="237"/>
      <c r="K1203" s="238"/>
      <c r="L1203" s="255" t="s">
        <v>2384</v>
      </c>
      <c r="M1203" s="255"/>
      <c r="N1203" s="255"/>
      <c r="O1203" s="255" t="s">
        <v>2385</v>
      </c>
      <c r="P1203" s="255"/>
      <c r="Q1203" s="255"/>
      <c r="R1203" s="226" t="s">
        <v>31</v>
      </c>
    </row>
    <row r="1204" spans="1:18" s="121" customFormat="1" ht="42" customHeight="1">
      <c r="A1204" s="122" t="s">
        <v>8</v>
      </c>
      <c r="B1204" s="123" t="s">
        <v>0</v>
      </c>
      <c r="C1204" s="123" t="s">
        <v>5</v>
      </c>
      <c r="D1204" s="124" t="s">
        <v>6</v>
      </c>
      <c r="E1204" s="124" t="s">
        <v>7</v>
      </c>
      <c r="F1204" s="124" t="s">
        <v>9</v>
      </c>
      <c r="G1204" s="124" t="s">
        <v>10</v>
      </c>
      <c r="H1204" s="124" t="s">
        <v>2386</v>
      </c>
      <c r="I1204" s="124" t="s">
        <v>11</v>
      </c>
      <c r="J1204" s="124" t="s">
        <v>12</v>
      </c>
      <c r="K1204" s="122" t="s">
        <v>13</v>
      </c>
      <c r="L1204" s="158" t="s">
        <v>14</v>
      </c>
      <c r="M1204" s="158" t="s">
        <v>15</v>
      </c>
      <c r="N1204" s="158" t="s">
        <v>16</v>
      </c>
      <c r="O1204" s="158" t="s">
        <v>14</v>
      </c>
      <c r="P1204" s="158" t="s">
        <v>15</v>
      </c>
      <c r="Q1204" s="158" t="s">
        <v>4</v>
      </c>
      <c r="R1204" s="227"/>
    </row>
    <row r="1205" spans="1:18" ht="12.75" customHeight="1">
      <c r="A1205" s="144">
        <v>1</v>
      </c>
      <c r="B1205" s="182" t="s">
        <v>3686</v>
      </c>
      <c r="C1205" s="114" t="s">
        <v>2375</v>
      </c>
      <c r="D1205" s="115" t="s">
        <v>3687</v>
      </c>
      <c r="E1205" s="115" t="s">
        <v>21</v>
      </c>
      <c r="F1205" s="114" t="s">
        <v>979</v>
      </c>
      <c r="G1205" s="115" t="s">
        <v>980</v>
      </c>
      <c r="H1205" s="115" t="s">
        <v>3688</v>
      </c>
      <c r="I1205" s="115" t="s">
        <v>3689</v>
      </c>
      <c r="J1205" s="115" t="s">
        <v>94</v>
      </c>
      <c r="K1205" s="82" t="s">
        <v>288</v>
      </c>
      <c r="L1205" s="13">
        <v>34714</v>
      </c>
      <c r="M1205" s="13">
        <v>0</v>
      </c>
      <c r="N1205" s="13">
        <f t="shared" ref="N1205" si="308">L1205+M1205</f>
        <v>34714</v>
      </c>
      <c r="O1205" s="83">
        <v>34714</v>
      </c>
      <c r="P1205" s="13">
        <v>0</v>
      </c>
      <c r="Q1205" s="13">
        <f t="shared" ref="Q1205" si="309">O1205+P1205</f>
        <v>34714</v>
      </c>
      <c r="R1205" s="116" t="s">
        <v>3975</v>
      </c>
    </row>
    <row r="1206" spans="1:18">
      <c r="A1206" s="242"/>
      <c r="B1206" s="243"/>
      <c r="C1206" s="243"/>
      <c r="D1206" s="243"/>
      <c r="E1206" s="243"/>
      <c r="F1206" s="243"/>
      <c r="G1206" s="243"/>
      <c r="H1206" s="243"/>
      <c r="I1206" s="243"/>
      <c r="J1206" s="243"/>
      <c r="K1206" s="244"/>
      <c r="L1206" s="117">
        <f t="shared" ref="L1206:Q1206" si="310">SUM(L1205:L1205)</f>
        <v>34714</v>
      </c>
      <c r="M1206" s="117">
        <f t="shared" si="310"/>
        <v>0</v>
      </c>
      <c r="N1206" s="117">
        <f t="shared" si="310"/>
        <v>34714</v>
      </c>
      <c r="O1206" s="117">
        <f t="shared" si="310"/>
        <v>34714</v>
      </c>
      <c r="P1206" s="117">
        <f t="shared" si="310"/>
        <v>0</v>
      </c>
      <c r="Q1206" s="117">
        <f t="shared" si="310"/>
        <v>34714</v>
      </c>
      <c r="R1206" s="170"/>
    </row>
    <row r="1207" spans="1:18" s="107" customFormat="1" ht="36" customHeight="1">
      <c r="A1207" s="206"/>
      <c r="B1207" s="205"/>
      <c r="C1207" s="205"/>
      <c r="D1207" s="205"/>
      <c r="E1207" s="205"/>
      <c r="F1207" s="205"/>
      <c r="G1207" s="205"/>
      <c r="H1207" s="205"/>
      <c r="I1207" s="205"/>
      <c r="J1207" s="205"/>
      <c r="K1207" s="205"/>
      <c r="L1207" s="205"/>
      <c r="M1207" s="120"/>
      <c r="N1207" s="120"/>
      <c r="O1207" s="120"/>
      <c r="P1207" s="120"/>
      <c r="Q1207" s="120"/>
    </row>
    <row r="1208" spans="1:18" s="121" customFormat="1" ht="32.1" customHeight="1">
      <c r="A1208" s="108" t="s">
        <v>3873</v>
      </c>
      <c r="B1208" s="228" t="s">
        <v>3690</v>
      </c>
      <c r="C1208" s="237"/>
      <c r="D1208" s="237"/>
      <c r="E1208" s="237"/>
      <c r="F1208" s="237"/>
      <c r="G1208" s="237"/>
      <c r="H1208" s="237"/>
      <c r="I1208" s="237"/>
      <c r="J1208" s="237"/>
      <c r="K1208" s="238"/>
      <c r="L1208" s="255" t="s">
        <v>2384</v>
      </c>
      <c r="M1208" s="255"/>
      <c r="N1208" s="255"/>
      <c r="O1208" s="255" t="s">
        <v>2385</v>
      </c>
      <c r="P1208" s="255"/>
      <c r="Q1208" s="255"/>
      <c r="R1208" s="226" t="s">
        <v>31</v>
      </c>
    </row>
    <row r="1209" spans="1:18" s="121" customFormat="1" ht="42" customHeight="1">
      <c r="A1209" s="122" t="s">
        <v>8</v>
      </c>
      <c r="B1209" s="123" t="s">
        <v>0</v>
      </c>
      <c r="C1209" s="123" t="s">
        <v>5</v>
      </c>
      <c r="D1209" s="124" t="s">
        <v>6</v>
      </c>
      <c r="E1209" s="124" t="s">
        <v>7</v>
      </c>
      <c r="F1209" s="124" t="s">
        <v>9</v>
      </c>
      <c r="G1209" s="124" t="s">
        <v>10</v>
      </c>
      <c r="H1209" s="124" t="s">
        <v>2386</v>
      </c>
      <c r="I1209" s="124" t="s">
        <v>11</v>
      </c>
      <c r="J1209" s="124" t="s">
        <v>12</v>
      </c>
      <c r="K1209" s="122" t="s">
        <v>13</v>
      </c>
      <c r="L1209" s="158" t="s">
        <v>14</v>
      </c>
      <c r="M1209" s="158" t="s">
        <v>15</v>
      </c>
      <c r="N1209" s="158" t="s">
        <v>16</v>
      </c>
      <c r="O1209" s="158" t="s">
        <v>14</v>
      </c>
      <c r="P1209" s="158" t="s">
        <v>15</v>
      </c>
      <c r="Q1209" s="158" t="s">
        <v>4</v>
      </c>
      <c r="R1209" s="227"/>
    </row>
    <row r="1210" spans="1:18">
      <c r="A1210" s="144">
        <v>1</v>
      </c>
      <c r="B1210" s="182" t="s">
        <v>3979</v>
      </c>
      <c r="C1210" s="114" t="s">
        <v>2375</v>
      </c>
      <c r="D1210" s="115" t="s">
        <v>3691</v>
      </c>
      <c r="E1210" s="115" t="s">
        <v>48</v>
      </c>
      <c r="F1210" s="114" t="s">
        <v>1700</v>
      </c>
      <c r="G1210" s="115" t="s">
        <v>980</v>
      </c>
      <c r="H1210" s="115" t="s">
        <v>3692</v>
      </c>
      <c r="I1210" s="115" t="s">
        <v>3693</v>
      </c>
      <c r="J1210" s="115" t="s">
        <v>94</v>
      </c>
      <c r="K1210" s="82" t="s">
        <v>983</v>
      </c>
      <c r="L1210" s="13">
        <v>15789</v>
      </c>
      <c r="M1210" s="13">
        <v>0</v>
      </c>
      <c r="N1210" s="13">
        <f t="shared" ref="N1210:N1211" si="311">L1210+M1210</f>
        <v>15789</v>
      </c>
      <c r="O1210" s="83">
        <v>15789</v>
      </c>
      <c r="P1210" s="13">
        <v>0</v>
      </c>
      <c r="Q1210" s="13">
        <f t="shared" ref="Q1210:Q1211" si="312">O1210+P1210</f>
        <v>15789</v>
      </c>
      <c r="R1210" s="116" t="s">
        <v>3975</v>
      </c>
    </row>
    <row r="1211" spans="1:18">
      <c r="A1211" s="144">
        <v>2</v>
      </c>
      <c r="B1211" s="182" t="s">
        <v>3979</v>
      </c>
      <c r="C1211" s="114" t="s">
        <v>2375</v>
      </c>
      <c r="D1211" s="115" t="s">
        <v>3694</v>
      </c>
      <c r="E1211" s="115" t="s">
        <v>21</v>
      </c>
      <c r="F1211" s="114" t="s">
        <v>1745</v>
      </c>
      <c r="G1211" s="115" t="s">
        <v>980</v>
      </c>
      <c r="H1211" s="115" t="s">
        <v>3596</v>
      </c>
      <c r="I1211" s="171" t="s">
        <v>3695</v>
      </c>
      <c r="J1211" s="115" t="s">
        <v>134</v>
      </c>
      <c r="K1211" s="88">
        <v>87</v>
      </c>
      <c r="L1211" s="13">
        <v>30000</v>
      </c>
      <c r="M1211" s="13">
        <v>0</v>
      </c>
      <c r="N1211" s="13">
        <f t="shared" si="311"/>
        <v>30000</v>
      </c>
      <c r="O1211" s="89">
        <v>30000</v>
      </c>
      <c r="P1211" s="13">
        <v>0</v>
      </c>
      <c r="Q1211" s="13">
        <f t="shared" si="312"/>
        <v>30000</v>
      </c>
      <c r="R1211" s="116" t="s">
        <v>3975</v>
      </c>
    </row>
    <row r="1212" spans="1:18">
      <c r="A1212" s="242"/>
      <c r="B1212" s="243"/>
      <c r="C1212" s="243"/>
      <c r="D1212" s="243"/>
      <c r="E1212" s="243"/>
      <c r="F1212" s="243"/>
      <c r="G1212" s="243"/>
      <c r="H1212" s="243"/>
      <c r="I1212" s="243"/>
      <c r="J1212" s="243"/>
      <c r="K1212" s="244"/>
      <c r="L1212" s="117">
        <f t="shared" ref="L1212:P1212" si="313">SUM(L1210:L1211)</f>
        <v>45789</v>
      </c>
      <c r="M1212" s="117">
        <f t="shared" si="313"/>
        <v>0</v>
      </c>
      <c r="N1212" s="117">
        <f t="shared" si="313"/>
        <v>45789</v>
      </c>
      <c r="O1212" s="117">
        <f t="shared" si="313"/>
        <v>45789</v>
      </c>
      <c r="P1212" s="117">
        <f t="shared" si="313"/>
        <v>0</v>
      </c>
      <c r="Q1212" s="117">
        <f>SUM(Q1210:Q1211)</f>
        <v>45789</v>
      </c>
      <c r="R1212" s="170"/>
    </row>
    <row r="1213" spans="1:18" s="107" customFormat="1" ht="36" customHeight="1">
      <c r="A1213" s="206"/>
      <c r="B1213" s="205"/>
      <c r="C1213" s="205"/>
      <c r="D1213" s="205"/>
      <c r="E1213" s="205"/>
      <c r="F1213" s="205"/>
      <c r="G1213" s="205"/>
      <c r="H1213" s="205"/>
      <c r="I1213" s="205"/>
      <c r="J1213" s="205"/>
      <c r="K1213" s="205"/>
      <c r="L1213" s="205"/>
      <c r="M1213" s="120"/>
      <c r="N1213" s="120"/>
      <c r="O1213" s="120"/>
      <c r="P1213" s="120"/>
      <c r="Q1213" s="120"/>
    </row>
    <row r="1214" spans="1:18" s="121" customFormat="1" ht="32.1" customHeight="1">
      <c r="A1214" s="108" t="s">
        <v>3874</v>
      </c>
      <c r="B1214" s="228" t="s">
        <v>3696</v>
      </c>
      <c r="C1214" s="237"/>
      <c r="D1214" s="237"/>
      <c r="E1214" s="237"/>
      <c r="F1214" s="237"/>
      <c r="G1214" s="237"/>
      <c r="H1214" s="237"/>
      <c r="I1214" s="237"/>
      <c r="J1214" s="237"/>
      <c r="K1214" s="238"/>
      <c r="L1214" s="255" t="s">
        <v>2384</v>
      </c>
      <c r="M1214" s="255"/>
      <c r="N1214" s="255"/>
      <c r="O1214" s="255" t="s">
        <v>2385</v>
      </c>
      <c r="P1214" s="255"/>
      <c r="Q1214" s="255"/>
      <c r="R1214" s="226" t="s">
        <v>31</v>
      </c>
    </row>
    <row r="1215" spans="1:18" s="121" customFormat="1" ht="42" customHeight="1">
      <c r="A1215" s="122" t="s">
        <v>8</v>
      </c>
      <c r="B1215" s="123" t="s">
        <v>0</v>
      </c>
      <c r="C1215" s="123" t="s">
        <v>5</v>
      </c>
      <c r="D1215" s="124" t="s">
        <v>6</v>
      </c>
      <c r="E1215" s="124" t="s">
        <v>7</v>
      </c>
      <c r="F1215" s="124" t="s">
        <v>9</v>
      </c>
      <c r="G1215" s="124" t="s">
        <v>10</v>
      </c>
      <c r="H1215" s="124" t="s">
        <v>2386</v>
      </c>
      <c r="I1215" s="124" t="s">
        <v>11</v>
      </c>
      <c r="J1215" s="124" t="s">
        <v>12</v>
      </c>
      <c r="K1215" s="122" t="s">
        <v>13</v>
      </c>
      <c r="L1215" s="158" t="s">
        <v>14</v>
      </c>
      <c r="M1215" s="158" t="s">
        <v>15</v>
      </c>
      <c r="N1215" s="158" t="s">
        <v>16</v>
      </c>
      <c r="O1215" s="158" t="s">
        <v>14</v>
      </c>
      <c r="P1215" s="158" t="s">
        <v>15</v>
      </c>
      <c r="Q1215" s="158" t="s">
        <v>4</v>
      </c>
      <c r="R1215" s="227"/>
    </row>
    <row r="1216" spans="1:18">
      <c r="A1216" s="144">
        <v>1</v>
      </c>
      <c r="B1216" s="169" t="s">
        <v>3696</v>
      </c>
      <c r="C1216" s="114" t="s">
        <v>2375</v>
      </c>
      <c r="D1216" s="115" t="s">
        <v>2840</v>
      </c>
      <c r="E1216" s="115" t="s">
        <v>36</v>
      </c>
      <c r="F1216" s="114" t="s">
        <v>1745</v>
      </c>
      <c r="G1216" s="115" t="s">
        <v>980</v>
      </c>
      <c r="H1216" s="115" t="s">
        <v>3697</v>
      </c>
      <c r="I1216" s="115" t="s">
        <v>3698</v>
      </c>
      <c r="J1216" s="115" t="s">
        <v>134</v>
      </c>
      <c r="K1216" s="82" t="s">
        <v>2448</v>
      </c>
      <c r="L1216" s="13">
        <v>26855</v>
      </c>
      <c r="M1216" s="13">
        <v>0</v>
      </c>
      <c r="N1216" s="13">
        <f t="shared" ref="N1216" si="314">L1216+M1216</f>
        <v>26855</v>
      </c>
      <c r="O1216" s="83">
        <v>26855</v>
      </c>
      <c r="P1216" s="13">
        <v>0</v>
      </c>
      <c r="Q1216" s="13">
        <f t="shared" ref="Q1216" si="315">O1216+P1216</f>
        <v>26855</v>
      </c>
      <c r="R1216" s="116" t="s">
        <v>3975</v>
      </c>
    </row>
    <row r="1217" spans="1:18">
      <c r="A1217" s="233"/>
      <c r="B1217" s="233"/>
      <c r="C1217" s="233"/>
      <c r="D1217" s="233"/>
      <c r="E1217" s="233"/>
      <c r="F1217" s="233"/>
      <c r="G1217" s="233"/>
      <c r="H1217" s="233"/>
      <c r="I1217" s="233"/>
      <c r="J1217" s="233"/>
      <c r="K1217" s="233"/>
      <c r="L1217" s="117">
        <f t="shared" ref="L1217:Q1217" si="316">SUM(L1216:L1216)</f>
        <v>26855</v>
      </c>
      <c r="M1217" s="117">
        <f t="shared" si="316"/>
        <v>0</v>
      </c>
      <c r="N1217" s="117">
        <f t="shared" si="316"/>
        <v>26855</v>
      </c>
      <c r="O1217" s="117">
        <f t="shared" si="316"/>
        <v>26855</v>
      </c>
      <c r="P1217" s="117">
        <f t="shared" si="316"/>
        <v>0</v>
      </c>
      <c r="Q1217" s="117">
        <f t="shared" si="316"/>
        <v>26855</v>
      </c>
      <c r="R1217" s="170"/>
    </row>
    <row r="1218" spans="1:18" s="107" customFormat="1" ht="36" customHeight="1">
      <c r="A1218" s="206"/>
      <c r="B1218" s="205"/>
      <c r="C1218" s="205"/>
      <c r="D1218" s="205"/>
      <c r="E1218" s="205"/>
      <c r="F1218" s="205"/>
      <c r="G1218" s="205"/>
      <c r="H1218" s="205"/>
      <c r="I1218" s="205"/>
      <c r="J1218" s="205"/>
      <c r="K1218" s="205"/>
      <c r="L1218" s="205"/>
      <c r="M1218" s="120"/>
      <c r="N1218" s="120"/>
      <c r="O1218" s="120"/>
      <c r="P1218" s="120"/>
      <c r="Q1218" s="120"/>
    </row>
    <row r="1219" spans="1:18" s="121" customFormat="1" ht="32.1" customHeight="1">
      <c r="A1219" s="202" t="s">
        <v>3875</v>
      </c>
      <c r="B1219" s="223" t="s">
        <v>3699</v>
      </c>
      <c r="C1219" s="224"/>
      <c r="D1219" s="224"/>
      <c r="E1219" s="224"/>
      <c r="F1219" s="224"/>
      <c r="G1219" s="224"/>
      <c r="H1219" s="224"/>
      <c r="I1219" s="224"/>
      <c r="J1219" s="224"/>
      <c r="K1219" s="224"/>
      <c r="L1219" s="255" t="s">
        <v>2384</v>
      </c>
      <c r="M1219" s="255"/>
      <c r="N1219" s="255"/>
      <c r="O1219" s="255" t="s">
        <v>2385</v>
      </c>
      <c r="P1219" s="255"/>
      <c r="Q1219" s="255"/>
      <c r="R1219" s="226" t="s">
        <v>31</v>
      </c>
    </row>
    <row r="1220" spans="1:18" s="121" customFormat="1" ht="42" customHeight="1">
      <c r="A1220" s="122" t="s">
        <v>8</v>
      </c>
      <c r="B1220" s="123" t="s">
        <v>0</v>
      </c>
      <c r="C1220" s="123" t="s">
        <v>5</v>
      </c>
      <c r="D1220" s="124" t="s">
        <v>6</v>
      </c>
      <c r="E1220" s="124" t="s">
        <v>7</v>
      </c>
      <c r="F1220" s="124" t="s">
        <v>9</v>
      </c>
      <c r="G1220" s="124" t="s">
        <v>10</v>
      </c>
      <c r="H1220" s="124" t="s">
        <v>2386</v>
      </c>
      <c r="I1220" s="124" t="s">
        <v>11</v>
      </c>
      <c r="J1220" s="124" t="s">
        <v>12</v>
      </c>
      <c r="K1220" s="122" t="s">
        <v>13</v>
      </c>
      <c r="L1220" s="158" t="s">
        <v>14</v>
      </c>
      <c r="M1220" s="158" t="s">
        <v>15</v>
      </c>
      <c r="N1220" s="158" t="s">
        <v>16</v>
      </c>
      <c r="O1220" s="158" t="s">
        <v>14</v>
      </c>
      <c r="P1220" s="158" t="s">
        <v>15</v>
      </c>
      <c r="Q1220" s="158" t="s">
        <v>4</v>
      </c>
      <c r="R1220" s="227"/>
    </row>
    <row r="1221" spans="1:18" ht="12.75" customHeight="1">
      <c r="A1221" s="144">
        <v>1</v>
      </c>
      <c r="B1221" s="169" t="s">
        <v>3699</v>
      </c>
      <c r="C1221" s="114" t="s">
        <v>282</v>
      </c>
      <c r="D1221" s="115" t="s">
        <v>3700</v>
      </c>
      <c r="E1221" s="115" t="s">
        <v>52</v>
      </c>
      <c r="F1221" s="114" t="s">
        <v>979</v>
      </c>
      <c r="G1221" s="115" t="s">
        <v>980</v>
      </c>
      <c r="H1221" s="115" t="s">
        <v>3701</v>
      </c>
      <c r="I1221" s="115" t="s">
        <v>3702</v>
      </c>
      <c r="J1221" s="115" t="s">
        <v>94</v>
      </c>
      <c r="K1221" s="82" t="s">
        <v>37</v>
      </c>
      <c r="L1221" s="13">
        <v>3330</v>
      </c>
      <c r="M1221" s="13">
        <v>0</v>
      </c>
      <c r="N1221" s="13">
        <f t="shared" ref="N1221" si="317">L1221+M1221</f>
        <v>3330</v>
      </c>
      <c r="O1221" s="83">
        <v>3330</v>
      </c>
      <c r="P1221" s="13">
        <v>0</v>
      </c>
      <c r="Q1221" s="13">
        <f t="shared" ref="Q1221" si="318">O1221+P1221</f>
        <v>3330</v>
      </c>
      <c r="R1221" s="116" t="s">
        <v>3975</v>
      </c>
    </row>
    <row r="1222" spans="1:18">
      <c r="A1222" s="242"/>
      <c r="B1222" s="243"/>
      <c r="C1222" s="243"/>
      <c r="D1222" s="243"/>
      <c r="E1222" s="243"/>
      <c r="F1222" s="243"/>
      <c r="G1222" s="243"/>
      <c r="H1222" s="243"/>
      <c r="I1222" s="243"/>
      <c r="J1222" s="243"/>
      <c r="K1222" s="244"/>
      <c r="L1222" s="117">
        <f t="shared" ref="L1222:Q1222" si="319">SUM(L1221:L1221)</f>
        <v>3330</v>
      </c>
      <c r="M1222" s="117">
        <f t="shared" si="319"/>
        <v>0</v>
      </c>
      <c r="N1222" s="117">
        <f t="shared" si="319"/>
        <v>3330</v>
      </c>
      <c r="O1222" s="117">
        <f t="shared" si="319"/>
        <v>3330</v>
      </c>
      <c r="P1222" s="117">
        <f t="shared" si="319"/>
        <v>0</v>
      </c>
      <c r="Q1222" s="117">
        <f t="shared" si="319"/>
        <v>3330</v>
      </c>
      <c r="R1222" s="170"/>
    </row>
    <row r="1223" spans="1:18" s="107" customFormat="1" ht="36" customHeight="1">
      <c r="A1223" s="206"/>
      <c r="B1223" s="205"/>
      <c r="C1223" s="205"/>
      <c r="D1223" s="205"/>
      <c r="E1223" s="205"/>
      <c r="F1223" s="205"/>
      <c r="G1223" s="205"/>
      <c r="H1223" s="205"/>
      <c r="I1223" s="205"/>
      <c r="J1223" s="205"/>
      <c r="K1223" s="205"/>
      <c r="L1223" s="205"/>
      <c r="M1223" s="120"/>
      <c r="N1223" s="120"/>
      <c r="O1223" s="120"/>
      <c r="P1223" s="120"/>
      <c r="Q1223" s="120"/>
    </row>
    <row r="1224" spans="1:18" s="121" customFormat="1" ht="32.1" customHeight="1">
      <c r="A1224" s="108" t="s">
        <v>3434</v>
      </c>
      <c r="B1224" s="228" t="s">
        <v>3703</v>
      </c>
      <c r="C1224" s="237"/>
      <c r="D1224" s="237"/>
      <c r="E1224" s="237"/>
      <c r="F1224" s="237"/>
      <c r="G1224" s="237"/>
      <c r="H1224" s="237"/>
      <c r="I1224" s="237"/>
      <c r="J1224" s="237"/>
      <c r="K1224" s="238"/>
      <c r="L1224" s="255" t="s">
        <v>2384</v>
      </c>
      <c r="M1224" s="255"/>
      <c r="N1224" s="255"/>
      <c r="O1224" s="255" t="s">
        <v>2385</v>
      </c>
      <c r="P1224" s="255"/>
      <c r="Q1224" s="255"/>
      <c r="R1224" s="226" t="s">
        <v>31</v>
      </c>
    </row>
    <row r="1225" spans="1:18" s="121" customFormat="1" ht="42" customHeight="1">
      <c r="A1225" s="122" t="s">
        <v>8</v>
      </c>
      <c r="B1225" s="123" t="s">
        <v>0</v>
      </c>
      <c r="C1225" s="123" t="s">
        <v>5</v>
      </c>
      <c r="D1225" s="124" t="s">
        <v>6</v>
      </c>
      <c r="E1225" s="124" t="s">
        <v>7</v>
      </c>
      <c r="F1225" s="124" t="s">
        <v>9</v>
      </c>
      <c r="G1225" s="124" t="s">
        <v>10</v>
      </c>
      <c r="H1225" s="124" t="s">
        <v>2386</v>
      </c>
      <c r="I1225" s="124" t="s">
        <v>11</v>
      </c>
      <c r="J1225" s="124" t="s">
        <v>12</v>
      </c>
      <c r="K1225" s="122" t="s">
        <v>13</v>
      </c>
      <c r="L1225" s="158" t="s">
        <v>14</v>
      </c>
      <c r="M1225" s="158" t="s">
        <v>15</v>
      </c>
      <c r="N1225" s="158" t="s">
        <v>16</v>
      </c>
      <c r="O1225" s="158" t="s">
        <v>14</v>
      </c>
      <c r="P1225" s="158" t="s">
        <v>15</v>
      </c>
      <c r="Q1225" s="158" t="s">
        <v>4</v>
      </c>
      <c r="R1225" s="227"/>
    </row>
    <row r="1226" spans="1:18" ht="12.75" customHeight="1">
      <c r="A1226" s="144">
        <v>1</v>
      </c>
      <c r="B1226" s="182" t="s">
        <v>3980</v>
      </c>
      <c r="C1226" s="114" t="s">
        <v>636</v>
      </c>
      <c r="D1226" s="115" t="s">
        <v>3704</v>
      </c>
      <c r="E1226" s="115" t="s">
        <v>25</v>
      </c>
      <c r="F1226" s="114" t="s">
        <v>1667</v>
      </c>
      <c r="G1226" s="115" t="s">
        <v>980</v>
      </c>
      <c r="H1226" s="115" t="s">
        <v>3705</v>
      </c>
      <c r="I1226" s="171" t="s">
        <v>3706</v>
      </c>
      <c r="J1226" s="115" t="s">
        <v>69</v>
      </c>
      <c r="K1226" s="82" t="s">
        <v>37</v>
      </c>
      <c r="L1226" s="13">
        <v>245</v>
      </c>
      <c r="M1226" s="13">
        <v>490</v>
      </c>
      <c r="N1226" s="13">
        <f t="shared" ref="N1226:N1227" si="320">L1226+M1226</f>
        <v>735</v>
      </c>
      <c r="O1226" s="13">
        <v>245</v>
      </c>
      <c r="P1226" s="13">
        <v>490</v>
      </c>
      <c r="Q1226" s="13">
        <f t="shared" ref="Q1226:Q1227" si="321">O1226+P1226</f>
        <v>735</v>
      </c>
      <c r="R1226" s="116" t="s">
        <v>3975</v>
      </c>
    </row>
    <row r="1227" spans="1:18" ht="12.75" customHeight="1">
      <c r="A1227" s="144">
        <v>2</v>
      </c>
      <c r="B1227" s="182" t="s">
        <v>3980</v>
      </c>
      <c r="C1227" s="114" t="s">
        <v>636</v>
      </c>
      <c r="D1227" s="115" t="s">
        <v>3704</v>
      </c>
      <c r="E1227" s="115" t="s">
        <v>25</v>
      </c>
      <c r="F1227" s="114" t="s">
        <v>1667</v>
      </c>
      <c r="G1227" s="115" t="s">
        <v>980</v>
      </c>
      <c r="H1227" s="115" t="s">
        <v>3707</v>
      </c>
      <c r="I1227" s="171" t="s">
        <v>3708</v>
      </c>
      <c r="J1227" s="115" t="s">
        <v>69</v>
      </c>
      <c r="K1227" s="82" t="s">
        <v>28</v>
      </c>
      <c r="L1227" s="13">
        <v>3920</v>
      </c>
      <c r="M1227" s="13">
        <v>5810</v>
      </c>
      <c r="N1227" s="13">
        <f t="shared" si="320"/>
        <v>9730</v>
      </c>
      <c r="O1227" s="13">
        <v>3920</v>
      </c>
      <c r="P1227" s="13">
        <v>5810</v>
      </c>
      <c r="Q1227" s="13">
        <f t="shared" si="321"/>
        <v>9730</v>
      </c>
      <c r="R1227" s="116" t="s">
        <v>3975</v>
      </c>
    </row>
    <row r="1228" spans="1:18">
      <c r="A1228" s="242"/>
      <c r="B1228" s="243"/>
      <c r="C1228" s="243"/>
      <c r="D1228" s="243"/>
      <c r="E1228" s="243"/>
      <c r="F1228" s="243"/>
      <c r="G1228" s="243"/>
      <c r="H1228" s="243"/>
      <c r="I1228" s="243"/>
      <c r="J1228" s="243"/>
      <c r="K1228" s="244"/>
      <c r="L1228" s="117">
        <f>SUM(L1226:L1227)</f>
        <v>4165</v>
      </c>
      <c r="M1228" s="117">
        <f t="shared" ref="M1228:Q1228" si="322">SUM(M1226:M1227)</f>
        <v>6300</v>
      </c>
      <c r="N1228" s="117">
        <f t="shared" si="322"/>
        <v>10465</v>
      </c>
      <c r="O1228" s="117">
        <f t="shared" si="322"/>
        <v>4165</v>
      </c>
      <c r="P1228" s="117">
        <f t="shared" si="322"/>
        <v>6300</v>
      </c>
      <c r="Q1228" s="117">
        <f t="shared" si="322"/>
        <v>10465</v>
      </c>
      <c r="R1228" s="170"/>
    </row>
    <row r="1229" spans="1:18" s="107" customFormat="1" ht="36" customHeight="1">
      <c r="A1229" s="206"/>
      <c r="B1229" s="205"/>
      <c r="C1229" s="205"/>
      <c r="D1229" s="205"/>
      <c r="E1229" s="205"/>
      <c r="F1229" s="205"/>
      <c r="G1229" s="205"/>
      <c r="H1229" s="205"/>
      <c r="I1229" s="205"/>
      <c r="J1229" s="205"/>
      <c r="K1229" s="205"/>
      <c r="L1229" s="205"/>
      <c r="M1229" s="120"/>
      <c r="N1229" s="120"/>
      <c r="O1229" s="120"/>
      <c r="P1229" s="120"/>
      <c r="Q1229" s="120"/>
    </row>
    <row r="1230" spans="1:18" s="121" customFormat="1" ht="32.1" customHeight="1">
      <c r="A1230" s="108" t="s">
        <v>3876</v>
      </c>
      <c r="B1230" s="228" t="s">
        <v>3709</v>
      </c>
      <c r="C1230" s="237"/>
      <c r="D1230" s="237"/>
      <c r="E1230" s="237"/>
      <c r="F1230" s="237"/>
      <c r="G1230" s="237"/>
      <c r="H1230" s="237"/>
      <c r="I1230" s="237"/>
      <c r="J1230" s="237"/>
      <c r="K1230" s="238"/>
      <c r="L1230" s="255" t="s">
        <v>2384</v>
      </c>
      <c r="M1230" s="255"/>
      <c r="N1230" s="255"/>
      <c r="O1230" s="255" t="s">
        <v>2385</v>
      </c>
      <c r="P1230" s="255"/>
      <c r="Q1230" s="255"/>
      <c r="R1230" s="226" t="s">
        <v>31</v>
      </c>
    </row>
    <row r="1231" spans="1:18" s="121" customFormat="1" ht="42" customHeight="1">
      <c r="A1231" s="122" t="s">
        <v>8</v>
      </c>
      <c r="B1231" s="123" t="s">
        <v>0</v>
      </c>
      <c r="C1231" s="123" t="s">
        <v>5</v>
      </c>
      <c r="D1231" s="124" t="s">
        <v>6</v>
      </c>
      <c r="E1231" s="124" t="s">
        <v>7</v>
      </c>
      <c r="F1231" s="124" t="s">
        <v>9</v>
      </c>
      <c r="G1231" s="124" t="s">
        <v>10</v>
      </c>
      <c r="H1231" s="124" t="s">
        <v>2386</v>
      </c>
      <c r="I1231" s="124" t="s">
        <v>11</v>
      </c>
      <c r="J1231" s="124" t="s">
        <v>12</v>
      </c>
      <c r="K1231" s="122" t="s">
        <v>13</v>
      </c>
      <c r="L1231" s="158" t="s">
        <v>14</v>
      </c>
      <c r="M1231" s="158" t="s">
        <v>15</v>
      </c>
      <c r="N1231" s="158" t="s">
        <v>16</v>
      </c>
      <c r="O1231" s="158" t="s">
        <v>14</v>
      </c>
      <c r="P1231" s="158" t="s">
        <v>15</v>
      </c>
      <c r="Q1231" s="158" t="s">
        <v>4</v>
      </c>
      <c r="R1231" s="227"/>
    </row>
    <row r="1232" spans="1:18">
      <c r="A1232" s="144">
        <v>1</v>
      </c>
      <c r="B1232" s="182" t="s">
        <v>3709</v>
      </c>
      <c r="C1232" s="114" t="s">
        <v>636</v>
      </c>
      <c r="D1232" s="115" t="s">
        <v>3591</v>
      </c>
      <c r="E1232" s="115" t="s">
        <v>47</v>
      </c>
      <c r="F1232" s="114" t="s">
        <v>979</v>
      </c>
      <c r="G1232" s="115" t="s">
        <v>980</v>
      </c>
      <c r="H1232" s="115" t="s">
        <v>3710</v>
      </c>
      <c r="I1232" s="171" t="s">
        <v>3711</v>
      </c>
      <c r="J1232" s="183" t="s">
        <v>69</v>
      </c>
      <c r="K1232" s="82">
        <v>40</v>
      </c>
      <c r="L1232" s="13">
        <v>2928</v>
      </c>
      <c r="M1232" s="13">
        <v>7920</v>
      </c>
      <c r="N1232" s="13">
        <f t="shared" ref="N1232" si="323">L1232+M1232</f>
        <v>10848</v>
      </c>
      <c r="O1232" s="13">
        <v>2928</v>
      </c>
      <c r="P1232" s="13">
        <v>7920</v>
      </c>
      <c r="Q1232" s="13">
        <f t="shared" ref="Q1232" si="324">O1232+P1232</f>
        <v>10848</v>
      </c>
      <c r="R1232" s="116" t="s">
        <v>3975</v>
      </c>
    </row>
    <row r="1233" spans="1:18">
      <c r="A1233" s="242"/>
      <c r="B1233" s="243"/>
      <c r="C1233" s="243"/>
      <c r="D1233" s="243"/>
      <c r="E1233" s="243"/>
      <c r="F1233" s="243"/>
      <c r="G1233" s="243"/>
      <c r="H1233" s="243"/>
      <c r="I1233" s="243"/>
      <c r="J1233" s="243"/>
      <c r="K1233" s="244"/>
      <c r="L1233" s="117">
        <f t="shared" ref="L1233:Q1233" si="325">SUM(L1229:L1232)</f>
        <v>2928</v>
      </c>
      <c r="M1233" s="117">
        <f t="shared" si="325"/>
        <v>7920</v>
      </c>
      <c r="N1233" s="117">
        <f t="shared" si="325"/>
        <v>10848</v>
      </c>
      <c r="O1233" s="117">
        <f t="shared" si="325"/>
        <v>2928</v>
      </c>
      <c r="P1233" s="117">
        <f t="shared" si="325"/>
        <v>7920</v>
      </c>
      <c r="Q1233" s="117">
        <f t="shared" si="325"/>
        <v>10848</v>
      </c>
      <c r="R1233" s="170"/>
    </row>
    <row r="1234" spans="1:18" s="107" customFormat="1" ht="36" customHeight="1">
      <c r="A1234" s="206"/>
      <c r="B1234" s="205"/>
      <c r="C1234" s="205"/>
      <c r="D1234" s="205"/>
      <c r="E1234" s="205"/>
      <c r="F1234" s="205"/>
      <c r="G1234" s="205"/>
      <c r="H1234" s="205"/>
      <c r="I1234" s="205"/>
      <c r="J1234" s="205"/>
      <c r="K1234" s="205"/>
      <c r="L1234" s="205"/>
      <c r="M1234" s="120"/>
      <c r="N1234" s="120"/>
      <c r="O1234" s="120"/>
      <c r="P1234" s="120"/>
      <c r="Q1234" s="120"/>
    </row>
    <row r="1235" spans="1:18" s="121" customFormat="1" ht="32.1" customHeight="1">
      <c r="A1235" s="108" t="s">
        <v>3877</v>
      </c>
      <c r="B1235" s="228" t="s">
        <v>3712</v>
      </c>
      <c r="C1235" s="237"/>
      <c r="D1235" s="237"/>
      <c r="E1235" s="237"/>
      <c r="F1235" s="237"/>
      <c r="G1235" s="237"/>
      <c r="H1235" s="237"/>
      <c r="I1235" s="237"/>
      <c r="J1235" s="237"/>
      <c r="K1235" s="238"/>
      <c r="L1235" s="255" t="s">
        <v>2384</v>
      </c>
      <c r="M1235" s="255"/>
      <c r="N1235" s="255"/>
      <c r="O1235" s="255" t="s">
        <v>2385</v>
      </c>
      <c r="P1235" s="255"/>
      <c r="Q1235" s="255"/>
      <c r="R1235" s="226" t="s">
        <v>31</v>
      </c>
    </row>
    <row r="1236" spans="1:18" s="121" customFormat="1" ht="42" customHeight="1">
      <c r="A1236" s="122" t="s">
        <v>8</v>
      </c>
      <c r="B1236" s="123" t="s">
        <v>0</v>
      </c>
      <c r="C1236" s="123" t="s">
        <v>5</v>
      </c>
      <c r="D1236" s="124" t="s">
        <v>6</v>
      </c>
      <c r="E1236" s="124" t="s">
        <v>7</v>
      </c>
      <c r="F1236" s="124" t="s">
        <v>9</v>
      </c>
      <c r="G1236" s="124" t="s">
        <v>10</v>
      </c>
      <c r="H1236" s="124" t="s">
        <v>2386</v>
      </c>
      <c r="I1236" s="124" t="s">
        <v>11</v>
      </c>
      <c r="J1236" s="124" t="s">
        <v>12</v>
      </c>
      <c r="K1236" s="122" t="s">
        <v>13</v>
      </c>
      <c r="L1236" s="158" t="s">
        <v>14</v>
      </c>
      <c r="M1236" s="158" t="s">
        <v>15</v>
      </c>
      <c r="N1236" s="158" t="s">
        <v>16</v>
      </c>
      <c r="O1236" s="158" t="s">
        <v>14</v>
      </c>
      <c r="P1236" s="158" t="s">
        <v>15</v>
      </c>
      <c r="Q1236" s="158" t="s">
        <v>4</v>
      </c>
      <c r="R1236" s="227"/>
    </row>
    <row r="1237" spans="1:18" ht="12.75" customHeight="1">
      <c r="A1237" s="144">
        <v>1</v>
      </c>
      <c r="B1237" s="182" t="s">
        <v>3981</v>
      </c>
      <c r="C1237" s="114" t="s">
        <v>3422</v>
      </c>
      <c r="D1237" s="115" t="s">
        <v>3713</v>
      </c>
      <c r="E1237" s="115" t="s">
        <v>961</v>
      </c>
      <c r="F1237" s="114" t="s">
        <v>979</v>
      </c>
      <c r="G1237" s="115" t="s">
        <v>980</v>
      </c>
      <c r="H1237" s="115" t="s">
        <v>3714</v>
      </c>
      <c r="I1237" s="115" t="s">
        <v>3715</v>
      </c>
      <c r="J1237" s="115" t="s">
        <v>712</v>
      </c>
      <c r="K1237" s="82" t="s">
        <v>288</v>
      </c>
      <c r="L1237" s="13">
        <v>34549</v>
      </c>
      <c r="M1237" s="13">
        <v>14227</v>
      </c>
      <c r="N1237" s="13">
        <f t="shared" ref="N1237" si="326">L1237+M1237</f>
        <v>48776</v>
      </c>
      <c r="O1237" s="83">
        <v>34549</v>
      </c>
      <c r="P1237" s="13">
        <v>14227</v>
      </c>
      <c r="Q1237" s="13">
        <f t="shared" ref="Q1237" si="327">O1237+P1237</f>
        <v>48776</v>
      </c>
      <c r="R1237" s="116" t="s">
        <v>3975</v>
      </c>
    </row>
    <row r="1238" spans="1:18">
      <c r="A1238" s="242"/>
      <c r="B1238" s="243"/>
      <c r="C1238" s="243"/>
      <c r="D1238" s="243"/>
      <c r="E1238" s="243"/>
      <c r="F1238" s="243"/>
      <c r="G1238" s="243"/>
      <c r="H1238" s="243"/>
      <c r="I1238" s="243"/>
      <c r="J1238" s="243"/>
      <c r="K1238" s="244"/>
      <c r="L1238" s="117">
        <f t="shared" ref="L1238:Q1238" si="328">SUM(L1237:L1237)</f>
        <v>34549</v>
      </c>
      <c r="M1238" s="117">
        <f t="shared" si="328"/>
        <v>14227</v>
      </c>
      <c r="N1238" s="117">
        <f t="shared" si="328"/>
        <v>48776</v>
      </c>
      <c r="O1238" s="117">
        <f t="shared" si="328"/>
        <v>34549</v>
      </c>
      <c r="P1238" s="117">
        <f t="shared" si="328"/>
        <v>14227</v>
      </c>
      <c r="Q1238" s="117">
        <f t="shared" si="328"/>
        <v>48776</v>
      </c>
      <c r="R1238" s="170"/>
    </row>
    <row r="1239" spans="1:18" s="107" customFormat="1" ht="36" customHeight="1">
      <c r="A1239" s="206"/>
      <c r="B1239" s="205"/>
      <c r="C1239" s="205"/>
      <c r="D1239" s="205"/>
      <c r="E1239" s="205"/>
      <c r="F1239" s="205"/>
      <c r="G1239" s="205"/>
      <c r="H1239" s="205"/>
      <c r="I1239" s="205"/>
      <c r="J1239" s="205"/>
      <c r="K1239" s="205"/>
      <c r="L1239" s="205"/>
      <c r="M1239" s="120"/>
      <c r="N1239" s="120"/>
      <c r="O1239" s="120"/>
      <c r="P1239" s="120"/>
      <c r="Q1239" s="120"/>
    </row>
    <row r="1240" spans="1:18" s="121" customFormat="1" ht="32.1" customHeight="1">
      <c r="A1240" s="108" t="s">
        <v>3878</v>
      </c>
      <c r="B1240" s="228" t="s">
        <v>3716</v>
      </c>
      <c r="C1240" s="237"/>
      <c r="D1240" s="237"/>
      <c r="E1240" s="237"/>
      <c r="F1240" s="237"/>
      <c r="G1240" s="237"/>
      <c r="H1240" s="237"/>
      <c r="I1240" s="237"/>
      <c r="J1240" s="237"/>
      <c r="K1240" s="238"/>
      <c r="L1240" s="255" t="s">
        <v>2384</v>
      </c>
      <c r="M1240" s="255"/>
      <c r="N1240" s="255"/>
      <c r="O1240" s="255" t="s">
        <v>2385</v>
      </c>
      <c r="P1240" s="255"/>
      <c r="Q1240" s="255"/>
      <c r="R1240" s="226" t="s">
        <v>31</v>
      </c>
    </row>
    <row r="1241" spans="1:18" s="121" customFormat="1" ht="42" customHeight="1">
      <c r="A1241" s="122" t="s">
        <v>8</v>
      </c>
      <c r="B1241" s="123" t="s">
        <v>0</v>
      </c>
      <c r="C1241" s="123" t="s">
        <v>5</v>
      </c>
      <c r="D1241" s="124" t="s">
        <v>6</v>
      </c>
      <c r="E1241" s="124" t="s">
        <v>7</v>
      </c>
      <c r="F1241" s="124" t="s">
        <v>9</v>
      </c>
      <c r="G1241" s="124" t="s">
        <v>10</v>
      </c>
      <c r="H1241" s="124" t="s">
        <v>2386</v>
      </c>
      <c r="I1241" s="124" t="s">
        <v>11</v>
      </c>
      <c r="J1241" s="124" t="s">
        <v>12</v>
      </c>
      <c r="K1241" s="122" t="s">
        <v>13</v>
      </c>
      <c r="L1241" s="158" t="s">
        <v>14</v>
      </c>
      <c r="M1241" s="158" t="s">
        <v>15</v>
      </c>
      <c r="N1241" s="158" t="s">
        <v>16</v>
      </c>
      <c r="O1241" s="158" t="s">
        <v>14</v>
      </c>
      <c r="P1241" s="158" t="s">
        <v>15</v>
      </c>
      <c r="Q1241" s="158" t="s">
        <v>4</v>
      </c>
      <c r="R1241" s="227"/>
    </row>
    <row r="1242" spans="1:18">
      <c r="A1242" s="144">
        <v>1</v>
      </c>
      <c r="B1242" s="169" t="s">
        <v>3716</v>
      </c>
      <c r="C1242" s="114" t="s">
        <v>3422</v>
      </c>
      <c r="D1242" s="115" t="s">
        <v>3717</v>
      </c>
      <c r="E1242" s="115" t="s">
        <v>49</v>
      </c>
      <c r="F1242" s="114" t="s">
        <v>979</v>
      </c>
      <c r="G1242" s="115" t="s">
        <v>980</v>
      </c>
      <c r="H1242" s="115" t="s">
        <v>3718</v>
      </c>
      <c r="I1242" s="172" t="s">
        <v>3719</v>
      </c>
      <c r="J1242" s="115" t="s">
        <v>69</v>
      </c>
      <c r="K1242" s="82" t="s">
        <v>37</v>
      </c>
      <c r="L1242" s="13">
        <v>28420</v>
      </c>
      <c r="M1242" s="13">
        <v>42150</v>
      </c>
      <c r="N1242" s="13">
        <f t="shared" ref="N1242" si="329">L1242+M1242</f>
        <v>70570</v>
      </c>
      <c r="O1242" s="13">
        <v>28420</v>
      </c>
      <c r="P1242" s="13">
        <v>42150</v>
      </c>
      <c r="Q1242" s="13">
        <f t="shared" ref="Q1242" si="330">O1242+P1242</f>
        <v>70570</v>
      </c>
      <c r="R1242" s="116" t="s">
        <v>3975</v>
      </c>
    </row>
    <row r="1243" spans="1:18">
      <c r="A1243" s="242"/>
      <c r="B1243" s="243"/>
      <c r="C1243" s="243"/>
      <c r="D1243" s="243"/>
      <c r="E1243" s="243"/>
      <c r="F1243" s="243"/>
      <c r="G1243" s="243"/>
      <c r="H1243" s="243"/>
      <c r="I1243" s="243"/>
      <c r="J1243" s="243"/>
      <c r="K1243" s="244"/>
      <c r="L1243" s="117">
        <f t="shared" ref="L1243:Q1243" si="331">SUM(L1242:L1242)</f>
        <v>28420</v>
      </c>
      <c r="M1243" s="117">
        <f t="shared" si="331"/>
        <v>42150</v>
      </c>
      <c r="N1243" s="117">
        <f t="shared" si="331"/>
        <v>70570</v>
      </c>
      <c r="O1243" s="117">
        <f t="shared" si="331"/>
        <v>28420</v>
      </c>
      <c r="P1243" s="117">
        <f t="shared" si="331"/>
        <v>42150</v>
      </c>
      <c r="Q1243" s="117">
        <f t="shared" si="331"/>
        <v>70570</v>
      </c>
      <c r="R1243" s="170"/>
    </row>
    <row r="1244" spans="1:18" s="107" customFormat="1" ht="36" customHeight="1">
      <c r="A1244" s="206"/>
      <c r="B1244" s="205"/>
      <c r="C1244" s="205"/>
      <c r="D1244" s="205"/>
      <c r="E1244" s="205"/>
      <c r="F1244" s="205"/>
      <c r="G1244" s="205"/>
      <c r="H1244" s="205"/>
      <c r="I1244" s="205"/>
      <c r="J1244" s="205"/>
      <c r="K1244" s="205"/>
      <c r="L1244" s="205"/>
      <c r="M1244" s="120"/>
      <c r="N1244" s="120"/>
      <c r="O1244" s="120"/>
      <c r="P1244" s="120"/>
      <c r="Q1244" s="120"/>
    </row>
    <row r="1245" spans="1:18" s="121" customFormat="1" ht="32.1" customHeight="1">
      <c r="A1245" s="108" t="s">
        <v>3879</v>
      </c>
      <c r="B1245" s="228" t="s">
        <v>3720</v>
      </c>
      <c r="C1245" s="237"/>
      <c r="D1245" s="237"/>
      <c r="E1245" s="237"/>
      <c r="F1245" s="237"/>
      <c r="G1245" s="237"/>
      <c r="H1245" s="237"/>
      <c r="I1245" s="237"/>
      <c r="J1245" s="237"/>
      <c r="K1245" s="238"/>
      <c r="L1245" s="255" t="s">
        <v>2384</v>
      </c>
      <c r="M1245" s="255"/>
      <c r="N1245" s="255"/>
      <c r="O1245" s="255" t="s">
        <v>2385</v>
      </c>
      <c r="P1245" s="255"/>
      <c r="Q1245" s="255"/>
      <c r="R1245" s="226" t="s">
        <v>31</v>
      </c>
    </row>
    <row r="1246" spans="1:18" s="121" customFormat="1" ht="42" customHeight="1">
      <c r="A1246" s="122" t="s">
        <v>8</v>
      </c>
      <c r="B1246" s="123" t="s">
        <v>0</v>
      </c>
      <c r="C1246" s="123" t="s">
        <v>5</v>
      </c>
      <c r="D1246" s="124" t="s">
        <v>6</v>
      </c>
      <c r="E1246" s="124" t="s">
        <v>7</v>
      </c>
      <c r="F1246" s="124" t="s">
        <v>9</v>
      </c>
      <c r="G1246" s="124" t="s">
        <v>10</v>
      </c>
      <c r="H1246" s="124" t="s">
        <v>2386</v>
      </c>
      <c r="I1246" s="124" t="s">
        <v>11</v>
      </c>
      <c r="J1246" s="124" t="s">
        <v>12</v>
      </c>
      <c r="K1246" s="122" t="s">
        <v>13</v>
      </c>
      <c r="L1246" s="158" t="s">
        <v>14</v>
      </c>
      <c r="M1246" s="158" t="s">
        <v>15</v>
      </c>
      <c r="N1246" s="158" t="s">
        <v>16</v>
      </c>
      <c r="O1246" s="158" t="s">
        <v>14</v>
      </c>
      <c r="P1246" s="158" t="s">
        <v>15</v>
      </c>
      <c r="Q1246" s="158" t="s">
        <v>4</v>
      </c>
      <c r="R1246" s="227"/>
    </row>
    <row r="1247" spans="1:18">
      <c r="A1247" s="144">
        <v>1</v>
      </c>
      <c r="B1247" s="169" t="s">
        <v>3720</v>
      </c>
      <c r="C1247" s="114" t="s">
        <v>282</v>
      </c>
      <c r="D1247" s="115" t="s">
        <v>3721</v>
      </c>
      <c r="E1247" s="115" t="s">
        <v>24</v>
      </c>
      <c r="F1247" s="114" t="s">
        <v>1667</v>
      </c>
      <c r="G1247" s="115" t="s">
        <v>980</v>
      </c>
      <c r="H1247" s="115" t="s">
        <v>3722</v>
      </c>
      <c r="I1247" s="171" t="s">
        <v>3723</v>
      </c>
      <c r="J1247" s="115" t="s">
        <v>69</v>
      </c>
      <c r="K1247" s="82" t="s">
        <v>288</v>
      </c>
      <c r="L1247" s="13">
        <v>16120</v>
      </c>
      <c r="M1247" s="13">
        <v>29415</v>
      </c>
      <c r="N1247" s="13">
        <f t="shared" ref="N1247" si="332">L1247+M1247</f>
        <v>45535</v>
      </c>
      <c r="O1247" s="13">
        <v>16120</v>
      </c>
      <c r="P1247" s="13">
        <v>29415</v>
      </c>
      <c r="Q1247" s="13">
        <f t="shared" ref="Q1247" si="333">O1247+P1247</f>
        <v>45535</v>
      </c>
      <c r="R1247" s="116" t="s">
        <v>3975</v>
      </c>
    </row>
    <row r="1248" spans="1:18">
      <c r="A1248" s="242"/>
      <c r="B1248" s="243"/>
      <c r="C1248" s="243"/>
      <c r="D1248" s="243"/>
      <c r="E1248" s="243"/>
      <c r="F1248" s="243"/>
      <c r="G1248" s="243"/>
      <c r="H1248" s="243"/>
      <c r="I1248" s="243"/>
      <c r="J1248" s="243"/>
      <c r="K1248" s="244"/>
      <c r="L1248" s="117">
        <f t="shared" ref="L1248:Q1248" si="334">SUM(L1247:L1247)</f>
        <v>16120</v>
      </c>
      <c r="M1248" s="117">
        <f t="shared" si="334"/>
        <v>29415</v>
      </c>
      <c r="N1248" s="117">
        <f t="shared" si="334"/>
        <v>45535</v>
      </c>
      <c r="O1248" s="117">
        <f t="shared" si="334"/>
        <v>16120</v>
      </c>
      <c r="P1248" s="117">
        <f t="shared" si="334"/>
        <v>29415</v>
      </c>
      <c r="Q1248" s="117">
        <f t="shared" si="334"/>
        <v>45535</v>
      </c>
      <c r="R1248" s="170"/>
    </row>
    <row r="1249" spans="1:18" s="107" customFormat="1" ht="36" customHeight="1">
      <c r="A1249" s="206"/>
      <c r="B1249" s="205"/>
      <c r="C1249" s="205"/>
      <c r="D1249" s="205"/>
      <c r="E1249" s="205"/>
      <c r="F1249" s="205"/>
      <c r="G1249" s="205"/>
      <c r="H1249" s="205"/>
      <c r="I1249" s="205"/>
      <c r="J1249" s="205"/>
      <c r="K1249" s="205"/>
      <c r="L1249" s="205"/>
      <c r="M1249" s="120"/>
      <c r="N1249" s="120"/>
      <c r="O1249" s="120"/>
      <c r="P1249" s="120"/>
      <c r="Q1249" s="120"/>
    </row>
    <row r="1250" spans="1:18" s="121" customFormat="1" ht="32.1" customHeight="1">
      <c r="A1250" s="108" t="s">
        <v>3880</v>
      </c>
      <c r="B1250" s="228" t="s">
        <v>3724</v>
      </c>
      <c r="C1250" s="237"/>
      <c r="D1250" s="237"/>
      <c r="E1250" s="237"/>
      <c r="F1250" s="237"/>
      <c r="G1250" s="237"/>
      <c r="H1250" s="237"/>
      <c r="I1250" s="237"/>
      <c r="J1250" s="237"/>
      <c r="K1250" s="238"/>
      <c r="L1250" s="255" t="s">
        <v>2384</v>
      </c>
      <c r="M1250" s="255"/>
      <c r="N1250" s="255"/>
      <c r="O1250" s="255" t="s">
        <v>2385</v>
      </c>
      <c r="P1250" s="255"/>
      <c r="Q1250" s="255"/>
      <c r="R1250" s="226" t="s">
        <v>31</v>
      </c>
    </row>
    <row r="1251" spans="1:18" s="121" customFormat="1" ht="42" customHeight="1">
      <c r="A1251" s="122" t="s">
        <v>8</v>
      </c>
      <c r="B1251" s="123" t="s">
        <v>0</v>
      </c>
      <c r="C1251" s="123" t="s">
        <v>5</v>
      </c>
      <c r="D1251" s="124" t="s">
        <v>6</v>
      </c>
      <c r="E1251" s="124" t="s">
        <v>7</v>
      </c>
      <c r="F1251" s="124" t="s">
        <v>9</v>
      </c>
      <c r="G1251" s="124" t="s">
        <v>10</v>
      </c>
      <c r="H1251" s="124" t="s">
        <v>2386</v>
      </c>
      <c r="I1251" s="124" t="s">
        <v>11</v>
      </c>
      <c r="J1251" s="124" t="s">
        <v>12</v>
      </c>
      <c r="K1251" s="122" t="s">
        <v>13</v>
      </c>
      <c r="L1251" s="158" t="s">
        <v>14</v>
      </c>
      <c r="M1251" s="158" t="s">
        <v>15</v>
      </c>
      <c r="N1251" s="158" t="s">
        <v>16</v>
      </c>
      <c r="O1251" s="158" t="s">
        <v>14</v>
      </c>
      <c r="P1251" s="158" t="s">
        <v>15</v>
      </c>
      <c r="Q1251" s="158" t="s">
        <v>4</v>
      </c>
      <c r="R1251" s="227"/>
    </row>
    <row r="1252" spans="1:18">
      <c r="A1252" s="144">
        <v>1</v>
      </c>
      <c r="B1252" s="169" t="s">
        <v>3724</v>
      </c>
      <c r="C1252" s="114" t="s">
        <v>282</v>
      </c>
      <c r="D1252" s="115" t="s">
        <v>3654</v>
      </c>
      <c r="E1252" s="115" t="s">
        <v>25</v>
      </c>
      <c r="F1252" s="114" t="s">
        <v>1667</v>
      </c>
      <c r="G1252" s="115" t="s">
        <v>980</v>
      </c>
      <c r="H1252" s="115" t="s">
        <v>3725</v>
      </c>
      <c r="I1252" s="115" t="s">
        <v>3726</v>
      </c>
      <c r="J1252" s="115" t="s">
        <v>94</v>
      </c>
      <c r="K1252" s="82" t="s">
        <v>288</v>
      </c>
      <c r="L1252" s="13">
        <v>51309</v>
      </c>
      <c r="M1252" s="13">
        <v>0</v>
      </c>
      <c r="N1252" s="13">
        <f t="shared" ref="N1252" si="335">L1252+M1252</f>
        <v>51309</v>
      </c>
      <c r="O1252" s="83">
        <v>51309</v>
      </c>
      <c r="P1252" s="13">
        <v>0</v>
      </c>
      <c r="Q1252" s="13">
        <f t="shared" ref="Q1252" si="336">O1252+P1252</f>
        <v>51309</v>
      </c>
      <c r="R1252" s="116" t="s">
        <v>3975</v>
      </c>
    </row>
    <row r="1253" spans="1:18">
      <c r="A1253" s="242"/>
      <c r="B1253" s="243"/>
      <c r="C1253" s="243"/>
      <c r="D1253" s="243"/>
      <c r="E1253" s="243"/>
      <c r="F1253" s="243"/>
      <c r="G1253" s="243"/>
      <c r="H1253" s="243"/>
      <c r="I1253" s="243"/>
      <c r="J1253" s="243"/>
      <c r="K1253" s="244"/>
      <c r="L1253" s="117">
        <f t="shared" ref="L1253:Q1253" si="337">SUM(L1252:L1252)</f>
        <v>51309</v>
      </c>
      <c r="M1253" s="117">
        <f t="shared" si="337"/>
        <v>0</v>
      </c>
      <c r="N1253" s="117">
        <f t="shared" si="337"/>
        <v>51309</v>
      </c>
      <c r="O1253" s="117">
        <f t="shared" si="337"/>
        <v>51309</v>
      </c>
      <c r="P1253" s="117">
        <f t="shared" si="337"/>
        <v>0</v>
      </c>
      <c r="Q1253" s="117">
        <f t="shared" si="337"/>
        <v>51309</v>
      </c>
      <c r="R1253" s="170"/>
    </row>
    <row r="1254" spans="1:18" s="107" customFormat="1" ht="36" customHeight="1">
      <c r="A1254" s="206"/>
      <c r="B1254" s="205"/>
      <c r="C1254" s="205"/>
      <c r="D1254" s="205"/>
      <c r="E1254" s="205"/>
      <c r="F1254" s="205"/>
      <c r="G1254" s="205"/>
      <c r="H1254" s="205"/>
      <c r="I1254" s="205"/>
      <c r="J1254" s="205"/>
      <c r="K1254" s="205"/>
      <c r="L1254" s="205"/>
      <c r="M1254" s="120"/>
      <c r="N1254" s="120"/>
      <c r="O1254" s="120"/>
      <c r="P1254" s="120"/>
      <c r="Q1254" s="120"/>
    </row>
    <row r="1255" spans="1:18" s="121" customFormat="1" ht="32.1" customHeight="1">
      <c r="A1255" s="108" t="s">
        <v>3881</v>
      </c>
      <c r="B1255" s="228" t="s">
        <v>3727</v>
      </c>
      <c r="C1255" s="237"/>
      <c r="D1255" s="237"/>
      <c r="E1255" s="237"/>
      <c r="F1255" s="237"/>
      <c r="G1255" s="237"/>
      <c r="H1255" s="237"/>
      <c r="I1255" s="237"/>
      <c r="J1255" s="237"/>
      <c r="K1255" s="238"/>
      <c r="L1255" s="255" t="s">
        <v>2384</v>
      </c>
      <c r="M1255" s="255"/>
      <c r="N1255" s="255"/>
      <c r="O1255" s="255" t="s">
        <v>2385</v>
      </c>
      <c r="P1255" s="255"/>
      <c r="Q1255" s="255"/>
      <c r="R1255" s="226" t="s">
        <v>31</v>
      </c>
    </row>
    <row r="1256" spans="1:18" s="121" customFormat="1" ht="42" customHeight="1">
      <c r="A1256" s="122" t="s">
        <v>8</v>
      </c>
      <c r="B1256" s="123" t="s">
        <v>0</v>
      </c>
      <c r="C1256" s="123" t="s">
        <v>5</v>
      </c>
      <c r="D1256" s="124" t="s">
        <v>6</v>
      </c>
      <c r="E1256" s="124" t="s">
        <v>7</v>
      </c>
      <c r="F1256" s="124" t="s">
        <v>9</v>
      </c>
      <c r="G1256" s="124" t="s">
        <v>10</v>
      </c>
      <c r="H1256" s="124" t="s">
        <v>2386</v>
      </c>
      <c r="I1256" s="124" t="s">
        <v>11</v>
      </c>
      <c r="J1256" s="124" t="s">
        <v>12</v>
      </c>
      <c r="K1256" s="122" t="s">
        <v>13</v>
      </c>
      <c r="L1256" s="158" t="s">
        <v>14</v>
      </c>
      <c r="M1256" s="158" t="s">
        <v>15</v>
      </c>
      <c r="N1256" s="158" t="s">
        <v>16</v>
      </c>
      <c r="O1256" s="158" t="s">
        <v>14</v>
      </c>
      <c r="P1256" s="158" t="s">
        <v>15</v>
      </c>
      <c r="Q1256" s="158" t="s">
        <v>4</v>
      </c>
      <c r="R1256" s="227"/>
    </row>
    <row r="1257" spans="1:18">
      <c r="A1257" s="144">
        <v>1</v>
      </c>
      <c r="B1257" s="169" t="s">
        <v>3727</v>
      </c>
      <c r="C1257" s="114" t="s">
        <v>282</v>
      </c>
      <c r="D1257" s="115" t="s">
        <v>3728</v>
      </c>
      <c r="E1257" s="115" t="s">
        <v>3729</v>
      </c>
      <c r="F1257" s="114" t="s">
        <v>1675</v>
      </c>
      <c r="G1257" s="115" t="s">
        <v>980</v>
      </c>
      <c r="H1257" s="115" t="s">
        <v>3730</v>
      </c>
      <c r="I1257" s="171" t="s">
        <v>3731</v>
      </c>
      <c r="J1257" s="115" t="s">
        <v>69</v>
      </c>
      <c r="K1257" s="82" t="s">
        <v>288</v>
      </c>
      <c r="L1257" s="13">
        <v>19510</v>
      </c>
      <c r="M1257" s="13">
        <v>35600</v>
      </c>
      <c r="N1257" s="13">
        <f t="shared" ref="N1257:N1259" si="338">L1257+M1257</f>
        <v>55110</v>
      </c>
      <c r="O1257" s="13">
        <v>19510</v>
      </c>
      <c r="P1257" s="13">
        <v>35600</v>
      </c>
      <c r="Q1257" s="13">
        <f t="shared" ref="Q1257:Q1259" si="339">O1257+P1257</f>
        <v>55110</v>
      </c>
      <c r="R1257" s="116" t="s">
        <v>3975</v>
      </c>
    </row>
    <row r="1258" spans="1:18">
      <c r="A1258" s="144">
        <v>2</v>
      </c>
      <c r="B1258" s="169" t="s">
        <v>3727</v>
      </c>
      <c r="C1258" s="114" t="s">
        <v>282</v>
      </c>
      <c r="D1258" s="115" t="s">
        <v>3728</v>
      </c>
      <c r="E1258" s="115" t="s">
        <v>3729</v>
      </c>
      <c r="F1258" s="114" t="s">
        <v>1675</v>
      </c>
      <c r="G1258" s="115" t="s">
        <v>980</v>
      </c>
      <c r="H1258" s="115" t="s">
        <v>3732</v>
      </c>
      <c r="I1258" s="171" t="s">
        <v>3733</v>
      </c>
      <c r="J1258" s="115" t="s">
        <v>69</v>
      </c>
      <c r="K1258" s="82" t="s">
        <v>36</v>
      </c>
      <c r="L1258" s="13">
        <v>10</v>
      </c>
      <c r="M1258" s="13">
        <v>15</v>
      </c>
      <c r="N1258" s="13">
        <f t="shared" si="338"/>
        <v>25</v>
      </c>
      <c r="O1258" s="83">
        <v>10</v>
      </c>
      <c r="P1258" s="13">
        <v>15</v>
      </c>
      <c r="Q1258" s="13">
        <f t="shared" si="339"/>
        <v>25</v>
      </c>
      <c r="R1258" s="116" t="s">
        <v>3975</v>
      </c>
    </row>
    <row r="1259" spans="1:18">
      <c r="A1259" s="144">
        <v>3</v>
      </c>
      <c r="B1259" s="169" t="s">
        <v>3727</v>
      </c>
      <c r="C1259" s="114" t="s">
        <v>3734</v>
      </c>
      <c r="D1259" s="115" t="s">
        <v>3728</v>
      </c>
      <c r="E1259" s="115" t="s">
        <v>3729</v>
      </c>
      <c r="F1259" s="114" t="s">
        <v>1675</v>
      </c>
      <c r="G1259" s="115" t="s">
        <v>980</v>
      </c>
      <c r="H1259" s="115" t="s">
        <v>3735</v>
      </c>
      <c r="I1259" s="171" t="s">
        <v>3736</v>
      </c>
      <c r="J1259" s="115" t="s">
        <v>69</v>
      </c>
      <c r="K1259" s="82" t="s">
        <v>288</v>
      </c>
      <c r="L1259" s="13">
        <v>1650</v>
      </c>
      <c r="M1259" s="13">
        <v>2420</v>
      </c>
      <c r="N1259" s="13">
        <f t="shared" si="338"/>
        <v>4070</v>
      </c>
      <c r="O1259" s="13">
        <v>1650</v>
      </c>
      <c r="P1259" s="13">
        <v>2420</v>
      </c>
      <c r="Q1259" s="13">
        <f t="shared" si="339"/>
        <v>4070</v>
      </c>
      <c r="R1259" s="116" t="s">
        <v>3975</v>
      </c>
    </row>
    <row r="1260" spans="1:18" s="176" customFormat="1">
      <c r="A1260" s="242"/>
      <c r="B1260" s="243"/>
      <c r="C1260" s="243"/>
      <c r="D1260" s="243"/>
      <c r="E1260" s="243"/>
      <c r="F1260" s="243"/>
      <c r="G1260" s="243"/>
      <c r="H1260" s="243"/>
      <c r="I1260" s="243"/>
      <c r="J1260" s="243"/>
      <c r="K1260" s="244"/>
      <c r="L1260" s="117">
        <f>SUM(L1257:L1259)</f>
        <v>21170</v>
      </c>
      <c r="M1260" s="117">
        <f t="shared" ref="M1260:Q1260" si="340">SUM(M1257:M1259)</f>
        <v>38035</v>
      </c>
      <c r="N1260" s="117">
        <f t="shared" si="340"/>
        <v>59205</v>
      </c>
      <c r="O1260" s="117">
        <f t="shared" si="340"/>
        <v>21170</v>
      </c>
      <c r="P1260" s="117">
        <f t="shared" si="340"/>
        <v>38035</v>
      </c>
      <c r="Q1260" s="117">
        <f t="shared" si="340"/>
        <v>59205</v>
      </c>
      <c r="R1260" s="184"/>
    </row>
    <row r="1261" spans="1:18" s="107" customFormat="1" ht="36" customHeight="1">
      <c r="A1261" s="206"/>
      <c r="B1261" s="205"/>
      <c r="C1261" s="205"/>
      <c r="D1261" s="205"/>
      <c r="E1261" s="205"/>
      <c r="F1261" s="205"/>
      <c r="G1261" s="205"/>
      <c r="H1261" s="205"/>
      <c r="I1261" s="205"/>
      <c r="J1261" s="205"/>
      <c r="K1261" s="205"/>
      <c r="L1261" s="205"/>
      <c r="M1261" s="120"/>
      <c r="N1261" s="120"/>
      <c r="O1261" s="120"/>
      <c r="P1261" s="120"/>
      <c r="Q1261" s="120"/>
    </row>
    <row r="1262" spans="1:18" s="121" customFormat="1" ht="32.1" customHeight="1">
      <c r="A1262" s="108" t="s">
        <v>3882</v>
      </c>
      <c r="B1262" s="228" t="s">
        <v>3737</v>
      </c>
      <c r="C1262" s="237"/>
      <c r="D1262" s="237"/>
      <c r="E1262" s="237"/>
      <c r="F1262" s="237"/>
      <c r="G1262" s="237"/>
      <c r="H1262" s="237"/>
      <c r="I1262" s="237"/>
      <c r="J1262" s="237"/>
      <c r="K1262" s="238"/>
      <c r="L1262" s="255" t="s">
        <v>2384</v>
      </c>
      <c r="M1262" s="255"/>
      <c r="N1262" s="255"/>
      <c r="O1262" s="255" t="s">
        <v>2385</v>
      </c>
      <c r="P1262" s="255"/>
      <c r="Q1262" s="255"/>
      <c r="R1262" s="226" t="s">
        <v>31</v>
      </c>
    </row>
    <row r="1263" spans="1:18" s="121" customFormat="1" ht="42" customHeight="1">
      <c r="A1263" s="122" t="s">
        <v>8</v>
      </c>
      <c r="B1263" s="123" t="s">
        <v>0</v>
      </c>
      <c r="C1263" s="123" t="s">
        <v>5</v>
      </c>
      <c r="D1263" s="124" t="s">
        <v>6</v>
      </c>
      <c r="E1263" s="124" t="s">
        <v>7</v>
      </c>
      <c r="F1263" s="124" t="s">
        <v>9</v>
      </c>
      <c r="G1263" s="124" t="s">
        <v>10</v>
      </c>
      <c r="H1263" s="124" t="s">
        <v>2386</v>
      </c>
      <c r="I1263" s="124" t="s">
        <v>11</v>
      </c>
      <c r="J1263" s="124" t="s">
        <v>12</v>
      </c>
      <c r="K1263" s="122" t="s">
        <v>13</v>
      </c>
      <c r="L1263" s="158" t="s">
        <v>14</v>
      </c>
      <c r="M1263" s="158" t="s">
        <v>15</v>
      </c>
      <c r="N1263" s="158" t="s">
        <v>16</v>
      </c>
      <c r="O1263" s="158" t="s">
        <v>14</v>
      </c>
      <c r="P1263" s="158" t="s">
        <v>15</v>
      </c>
      <c r="Q1263" s="158" t="s">
        <v>4</v>
      </c>
      <c r="R1263" s="227"/>
    </row>
    <row r="1264" spans="1:18" s="176" customFormat="1">
      <c r="A1264" s="144">
        <v>1</v>
      </c>
      <c r="B1264" s="173" t="s">
        <v>3737</v>
      </c>
      <c r="C1264" s="174" t="s">
        <v>282</v>
      </c>
      <c r="D1264" s="174" t="s">
        <v>3061</v>
      </c>
      <c r="E1264" s="174" t="s">
        <v>29</v>
      </c>
      <c r="F1264" s="174" t="s">
        <v>979</v>
      </c>
      <c r="G1264" s="174" t="s">
        <v>980</v>
      </c>
      <c r="H1264" s="174" t="s">
        <v>3738</v>
      </c>
      <c r="I1264" s="174" t="s">
        <v>3739</v>
      </c>
      <c r="J1264" s="174" t="s">
        <v>94</v>
      </c>
      <c r="K1264" s="84">
        <v>40</v>
      </c>
      <c r="L1264" s="175">
        <v>36050</v>
      </c>
      <c r="M1264" s="175">
        <v>0</v>
      </c>
      <c r="N1264" s="175">
        <f t="shared" ref="N1264" si="341">L1264+M1264</f>
        <v>36050</v>
      </c>
      <c r="O1264" s="181">
        <v>36050</v>
      </c>
      <c r="P1264" s="175">
        <v>0</v>
      </c>
      <c r="Q1264" s="175">
        <f t="shared" ref="Q1264" si="342">O1264+P1264</f>
        <v>36050</v>
      </c>
      <c r="R1264" s="116" t="s">
        <v>3975</v>
      </c>
    </row>
    <row r="1265" spans="1:18" s="176" customFormat="1">
      <c r="A1265" s="242"/>
      <c r="B1265" s="243"/>
      <c r="C1265" s="243"/>
      <c r="D1265" s="243"/>
      <c r="E1265" s="243"/>
      <c r="F1265" s="243"/>
      <c r="G1265" s="243"/>
      <c r="H1265" s="243"/>
      <c r="I1265" s="243"/>
      <c r="J1265" s="243"/>
      <c r="K1265" s="244"/>
      <c r="L1265" s="148">
        <f t="shared" ref="L1265:Q1265" si="343">SUM(L1264:L1264)</f>
        <v>36050</v>
      </c>
      <c r="M1265" s="148">
        <f t="shared" si="343"/>
        <v>0</v>
      </c>
      <c r="N1265" s="148">
        <f t="shared" si="343"/>
        <v>36050</v>
      </c>
      <c r="O1265" s="117">
        <f t="shared" si="343"/>
        <v>36050</v>
      </c>
      <c r="P1265" s="148">
        <f t="shared" si="343"/>
        <v>0</v>
      </c>
      <c r="Q1265" s="148">
        <f t="shared" si="343"/>
        <v>36050</v>
      </c>
      <c r="R1265" s="184"/>
    </row>
    <row r="1266" spans="1:18" s="107" customFormat="1" ht="36" customHeight="1">
      <c r="A1266" s="206"/>
      <c r="B1266" s="205"/>
      <c r="C1266" s="205"/>
      <c r="D1266" s="205"/>
      <c r="E1266" s="205"/>
      <c r="F1266" s="205"/>
      <c r="G1266" s="205"/>
      <c r="H1266" s="205"/>
      <c r="I1266" s="205"/>
      <c r="J1266" s="205"/>
      <c r="K1266" s="205"/>
      <c r="L1266" s="205"/>
      <c r="M1266" s="120"/>
      <c r="N1266" s="120"/>
      <c r="O1266" s="120"/>
      <c r="P1266" s="120"/>
      <c r="Q1266" s="120"/>
    </row>
    <row r="1267" spans="1:18" s="121" customFormat="1" ht="32.1" customHeight="1">
      <c r="A1267" s="108" t="s">
        <v>3883</v>
      </c>
      <c r="B1267" s="228" t="s">
        <v>3740</v>
      </c>
      <c r="C1267" s="237"/>
      <c r="D1267" s="237"/>
      <c r="E1267" s="237"/>
      <c r="F1267" s="237"/>
      <c r="G1267" s="237"/>
      <c r="H1267" s="237"/>
      <c r="I1267" s="237"/>
      <c r="J1267" s="237"/>
      <c r="K1267" s="238"/>
      <c r="L1267" s="255" t="s">
        <v>2384</v>
      </c>
      <c r="M1267" s="255"/>
      <c r="N1267" s="255"/>
      <c r="O1267" s="255" t="s">
        <v>2385</v>
      </c>
      <c r="P1267" s="255"/>
      <c r="Q1267" s="255"/>
      <c r="R1267" s="226" t="s">
        <v>31</v>
      </c>
    </row>
    <row r="1268" spans="1:18" s="121" customFormat="1" ht="42" customHeight="1">
      <c r="A1268" s="122" t="s">
        <v>8</v>
      </c>
      <c r="B1268" s="123" t="s">
        <v>0</v>
      </c>
      <c r="C1268" s="123" t="s">
        <v>5</v>
      </c>
      <c r="D1268" s="124" t="s">
        <v>6</v>
      </c>
      <c r="E1268" s="124" t="s">
        <v>7</v>
      </c>
      <c r="F1268" s="124" t="s">
        <v>9</v>
      </c>
      <c r="G1268" s="124" t="s">
        <v>10</v>
      </c>
      <c r="H1268" s="124" t="s">
        <v>2386</v>
      </c>
      <c r="I1268" s="124" t="s">
        <v>11</v>
      </c>
      <c r="J1268" s="124" t="s">
        <v>12</v>
      </c>
      <c r="K1268" s="122" t="s">
        <v>13</v>
      </c>
      <c r="L1268" s="158" t="s">
        <v>14</v>
      </c>
      <c r="M1268" s="158" t="s">
        <v>15</v>
      </c>
      <c r="N1268" s="158" t="s">
        <v>16</v>
      </c>
      <c r="O1268" s="158" t="s">
        <v>14</v>
      </c>
      <c r="P1268" s="158" t="s">
        <v>15</v>
      </c>
      <c r="Q1268" s="158" t="s">
        <v>4</v>
      </c>
      <c r="R1268" s="227"/>
    </row>
    <row r="1269" spans="1:18" s="176" customFormat="1">
      <c r="A1269" s="144">
        <v>1</v>
      </c>
      <c r="B1269" s="173" t="s">
        <v>3982</v>
      </c>
      <c r="C1269" s="174" t="s">
        <v>282</v>
      </c>
      <c r="D1269" s="174" t="s">
        <v>940</v>
      </c>
      <c r="E1269" s="174" t="s">
        <v>29</v>
      </c>
      <c r="F1269" s="174" t="s">
        <v>979</v>
      </c>
      <c r="G1269" s="174" t="s">
        <v>980</v>
      </c>
      <c r="H1269" s="174" t="s">
        <v>3741</v>
      </c>
      <c r="I1269" s="171" t="s">
        <v>3742</v>
      </c>
      <c r="J1269" s="174" t="s">
        <v>401</v>
      </c>
      <c r="K1269" s="84">
        <v>32</v>
      </c>
      <c r="L1269" s="175">
        <v>18500</v>
      </c>
      <c r="M1269" s="175">
        <v>27113</v>
      </c>
      <c r="N1269" s="175">
        <f t="shared" ref="N1269" si="344">L1269+M1269</f>
        <v>45613</v>
      </c>
      <c r="O1269" s="175">
        <v>18500</v>
      </c>
      <c r="P1269" s="175">
        <v>27113</v>
      </c>
      <c r="Q1269" s="175">
        <f t="shared" ref="Q1269" si="345">O1269+P1269</f>
        <v>45613</v>
      </c>
      <c r="R1269" s="116" t="s">
        <v>3975</v>
      </c>
    </row>
    <row r="1270" spans="1:18">
      <c r="A1270" s="242"/>
      <c r="B1270" s="243"/>
      <c r="C1270" s="243"/>
      <c r="D1270" s="243"/>
      <c r="E1270" s="243"/>
      <c r="F1270" s="243"/>
      <c r="G1270" s="243"/>
      <c r="H1270" s="243"/>
      <c r="I1270" s="243"/>
      <c r="J1270" s="243"/>
      <c r="K1270" s="244"/>
      <c r="L1270" s="148">
        <f t="shared" ref="L1270:Q1270" si="346">SUM(L1266:L1269)</f>
        <v>18500</v>
      </c>
      <c r="M1270" s="148">
        <f t="shared" si="346"/>
        <v>27113</v>
      </c>
      <c r="N1270" s="148">
        <f t="shared" si="346"/>
        <v>45613</v>
      </c>
      <c r="O1270" s="117">
        <f t="shared" si="346"/>
        <v>18500</v>
      </c>
      <c r="P1270" s="148">
        <f t="shared" si="346"/>
        <v>27113</v>
      </c>
      <c r="Q1270" s="148">
        <f t="shared" si="346"/>
        <v>45613</v>
      </c>
      <c r="R1270" s="170"/>
    </row>
    <row r="1271" spans="1:18" s="107" customFormat="1" ht="36" customHeight="1">
      <c r="A1271" s="206"/>
      <c r="B1271" s="205"/>
      <c r="C1271" s="205"/>
      <c r="D1271" s="205"/>
      <c r="E1271" s="205"/>
      <c r="F1271" s="205"/>
      <c r="G1271" s="205"/>
      <c r="H1271" s="205"/>
      <c r="I1271" s="205"/>
      <c r="J1271" s="205"/>
      <c r="K1271" s="205"/>
      <c r="L1271" s="205"/>
      <c r="M1271" s="120"/>
      <c r="N1271" s="120"/>
      <c r="O1271" s="120"/>
      <c r="P1271" s="120"/>
      <c r="Q1271" s="120"/>
    </row>
    <row r="1272" spans="1:18" s="121" customFormat="1" ht="32.1" customHeight="1">
      <c r="A1272" s="108" t="s">
        <v>3884</v>
      </c>
      <c r="B1272" s="228" t="s">
        <v>3743</v>
      </c>
      <c r="C1272" s="237"/>
      <c r="D1272" s="237"/>
      <c r="E1272" s="237"/>
      <c r="F1272" s="237"/>
      <c r="G1272" s="237"/>
      <c r="H1272" s="237"/>
      <c r="I1272" s="237"/>
      <c r="J1272" s="237"/>
      <c r="K1272" s="238"/>
      <c r="L1272" s="255" t="s">
        <v>2384</v>
      </c>
      <c r="M1272" s="255"/>
      <c r="N1272" s="255"/>
      <c r="O1272" s="255" t="s">
        <v>2385</v>
      </c>
      <c r="P1272" s="255"/>
      <c r="Q1272" s="255"/>
      <c r="R1272" s="226" t="s">
        <v>31</v>
      </c>
    </row>
    <row r="1273" spans="1:18" s="121" customFormat="1" ht="42" customHeight="1">
      <c r="A1273" s="122" t="s">
        <v>8</v>
      </c>
      <c r="B1273" s="123" t="s">
        <v>0</v>
      </c>
      <c r="C1273" s="123" t="s">
        <v>5</v>
      </c>
      <c r="D1273" s="124" t="s">
        <v>6</v>
      </c>
      <c r="E1273" s="124" t="s">
        <v>7</v>
      </c>
      <c r="F1273" s="124" t="s">
        <v>9</v>
      </c>
      <c r="G1273" s="124" t="s">
        <v>10</v>
      </c>
      <c r="H1273" s="124" t="s">
        <v>2386</v>
      </c>
      <c r="I1273" s="124" t="s">
        <v>11</v>
      </c>
      <c r="J1273" s="124" t="s">
        <v>12</v>
      </c>
      <c r="K1273" s="122" t="s">
        <v>13</v>
      </c>
      <c r="L1273" s="158" t="s">
        <v>14</v>
      </c>
      <c r="M1273" s="158" t="s">
        <v>15</v>
      </c>
      <c r="N1273" s="158" t="s">
        <v>16</v>
      </c>
      <c r="O1273" s="158" t="s">
        <v>14</v>
      </c>
      <c r="P1273" s="158" t="s">
        <v>15</v>
      </c>
      <c r="Q1273" s="158" t="s">
        <v>4</v>
      </c>
      <c r="R1273" s="227"/>
    </row>
    <row r="1274" spans="1:18">
      <c r="A1274" s="144">
        <v>1</v>
      </c>
      <c r="B1274" s="169" t="s">
        <v>3743</v>
      </c>
      <c r="C1274" s="114" t="s">
        <v>282</v>
      </c>
      <c r="D1274" s="115" t="s">
        <v>680</v>
      </c>
      <c r="E1274" s="115" t="s">
        <v>23</v>
      </c>
      <c r="F1274" s="114" t="s">
        <v>979</v>
      </c>
      <c r="G1274" s="115" t="s">
        <v>980</v>
      </c>
      <c r="H1274" s="115" t="s">
        <v>3744</v>
      </c>
      <c r="I1274" s="115" t="s">
        <v>3745</v>
      </c>
      <c r="J1274" s="115" t="s">
        <v>69</v>
      </c>
      <c r="K1274" s="82" t="s">
        <v>28</v>
      </c>
      <c r="L1274" s="13">
        <v>18058</v>
      </c>
      <c r="M1274" s="13">
        <v>27100</v>
      </c>
      <c r="N1274" s="13">
        <f t="shared" ref="N1274" si="347">L1274+M1274</f>
        <v>45158</v>
      </c>
      <c r="O1274" s="13">
        <v>18058</v>
      </c>
      <c r="P1274" s="13">
        <v>27100</v>
      </c>
      <c r="Q1274" s="13">
        <f t="shared" ref="Q1274" si="348">O1274+P1274</f>
        <v>45158</v>
      </c>
      <c r="R1274" s="116" t="s">
        <v>3975</v>
      </c>
    </row>
    <row r="1275" spans="1:18">
      <c r="A1275" s="242"/>
      <c r="B1275" s="243"/>
      <c r="C1275" s="243"/>
      <c r="D1275" s="243"/>
      <c r="E1275" s="243"/>
      <c r="F1275" s="243"/>
      <c r="G1275" s="243"/>
      <c r="H1275" s="243"/>
      <c r="I1275" s="243"/>
      <c r="J1275" s="243"/>
      <c r="K1275" s="244"/>
      <c r="L1275" s="117">
        <f t="shared" ref="L1275:Q1275" si="349">SUM(L1274:L1274)</f>
        <v>18058</v>
      </c>
      <c r="M1275" s="117">
        <f t="shared" si="349"/>
        <v>27100</v>
      </c>
      <c r="N1275" s="117">
        <f t="shared" si="349"/>
        <v>45158</v>
      </c>
      <c r="O1275" s="117">
        <f t="shared" si="349"/>
        <v>18058</v>
      </c>
      <c r="P1275" s="117">
        <f t="shared" si="349"/>
        <v>27100</v>
      </c>
      <c r="Q1275" s="117">
        <f t="shared" si="349"/>
        <v>45158</v>
      </c>
      <c r="R1275" s="170"/>
    </row>
    <row r="1276" spans="1:18" s="107" customFormat="1" ht="36" customHeight="1">
      <c r="A1276" s="206"/>
      <c r="B1276" s="205"/>
      <c r="C1276" s="205"/>
      <c r="D1276" s="205"/>
      <c r="E1276" s="205"/>
      <c r="F1276" s="205"/>
      <c r="G1276" s="205"/>
      <c r="H1276" s="205"/>
      <c r="I1276" s="205"/>
      <c r="J1276" s="205"/>
      <c r="K1276" s="205"/>
      <c r="L1276" s="205"/>
      <c r="M1276" s="120"/>
      <c r="N1276" s="120"/>
      <c r="O1276" s="120"/>
      <c r="P1276" s="120"/>
      <c r="Q1276" s="120"/>
    </row>
    <row r="1277" spans="1:18" s="121" customFormat="1" ht="32.1" customHeight="1">
      <c r="A1277" s="108" t="s">
        <v>3885</v>
      </c>
      <c r="B1277" s="228" t="s">
        <v>3746</v>
      </c>
      <c r="C1277" s="237"/>
      <c r="D1277" s="237"/>
      <c r="E1277" s="237"/>
      <c r="F1277" s="237"/>
      <c r="G1277" s="237"/>
      <c r="H1277" s="237"/>
      <c r="I1277" s="237"/>
      <c r="J1277" s="237"/>
      <c r="K1277" s="238"/>
      <c r="L1277" s="255" t="s">
        <v>2384</v>
      </c>
      <c r="M1277" s="255"/>
      <c r="N1277" s="255"/>
      <c r="O1277" s="255" t="s">
        <v>2385</v>
      </c>
      <c r="P1277" s="255"/>
      <c r="Q1277" s="255"/>
      <c r="R1277" s="226" t="s">
        <v>31</v>
      </c>
    </row>
    <row r="1278" spans="1:18" s="121" customFormat="1" ht="42" customHeight="1">
      <c r="A1278" s="122" t="s">
        <v>8</v>
      </c>
      <c r="B1278" s="123" t="s">
        <v>0</v>
      </c>
      <c r="C1278" s="123" t="s">
        <v>5</v>
      </c>
      <c r="D1278" s="124" t="s">
        <v>6</v>
      </c>
      <c r="E1278" s="124" t="s">
        <v>7</v>
      </c>
      <c r="F1278" s="124" t="s">
        <v>9</v>
      </c>
      <c r="G1278" s="124" t="s">
        <v>10</v>
      </c>
      <c r="H1278" s="124" t="s">
        <v>2386</v>
      </c>
      <c r="I1278" s="124" t="s">
        <v>11</v>
      </c>
      <c r="J1278" s="124" t="s">
        <v>12</v>
      </c>
      <c r="K1278" s="122" t="s">
        <v>13</v>
      </c>
      <c r="L1278" s="158" t="s">
        <v>14</v>
      </c>
      <c r="M1278" s="158" t="s">
        <v>15</v>
      </c>
      <c r="N1278" s="158" t="s">
        <v>16</v>
      </c>
      <c r="O1278" s="158" t="s">
        <v>14</v>
      </c>
      <c r="P1278" s="158" t="s">
        <v>15</v>
      </c>
      <c r="Q1278" s="158" t="s">
        <v>4</v>
      </c>
      <c r="R1278" s="227"/>
    </row>
    <row r="1279" spans="1:18" s="176" customFormat="1">
      <c r="A1279" s="144">
        <v>1</v>
      </c>
      <c r="B1279" s="173" t="s">
        <v>3746</v>
      </c>
      <c r="C1279" s="114" t="s">
        <v>282</v>
      </c>
      <c r="D1279" s="174" t="s">
        <v>3505</v>
      </c>
      <c r="E1279" s="174" t="s">
        <v>641</v>
      </c>
      <c r="F1279" s="174" t="s">
        <v>1667</v>
      </c>
      <c r="G1279" s="174" t="s">
        <v>980</v>
      </c>
      <c r="H1279" s="174" t="s">
        <v>3747</v>
      </c>
      <c r="I1279" s="171" t="s">
        <v>3748</v>
      </c>
      <c r="J1279" s="174" t="s">
        <v>69</v>
      </c>
      <c r="K1279" s="84">
        <v>25</v>
      </c>
      <c r="L1279" s="13">
        <v>3480</v>
      </c>
      <c r="M1279" s="13">
        <v>5115</v>
      </c>
      <c r="N1279" s="13">
        <f t="shared" ref="N1279" si="350">L1279+M1279</f>
        <v>8595</v>
      </c>
      <c r="O1279" s="13">
        <v>3480</v>
      </c>
      <c r="P1279" s="13">
        <v>5115</v>
      </c>
      <c r="Q1279" s="13">
        <f t="shared" ref="Q1279" si="351">O1279+P1279</f>
        <v>8595</v>
      </c>
      <c r="R1279" s="116" t="s">
        <v>3975</v>
      </c>
    </row>
    <row r="1280" spans="1:18" s="176" customFormat="1">
      <c r="A1280" s="185"/>
      <c r="B1280" s="260"/>
      <c r="C1280" s="261"/>
      <c r="D1280" s="261"/>
      <c r="E1280" s="261"/>
      <c r="F1280" s="261"/>
      <c r="G1280" s="261"/>
      <c r="H1280" s="261"/>
      <c r="I1280" s="261"/>
      <c r="J1280" s="261"/>
      <c r="K1280" s="262"/>
      <c r="L1280" s="117">
        <f t="shared" ref="L1280:Q1280" si="352">SUM(L1279:L1279)</f>
        <v>3480</v>
      </c>
      <c r="M1280" s="117">
        <f t="shared" si="352"/>
        <v>5115</v>
      </c>
      <c r="N1280" s="117">
        <f t="shared" si="352"/>
        <v>8595</v>
      </c>
      <c r="O1280" s="117">
        <f t="shared" si="352"/>
        <v>3480</v>
      </c>
      <c r="P1280" s="117">
        <f t="shared" si="352"/>
        <v>5115</v>
      </c>
      <c r="Q1280" s="117">
        <f t="shared" si="352"/>
        <v>8595</v>
      </c>
      <c r="R1280" s="184"/>
    </row>
    <row r="1281" spans="1:18" s="107" customFormat="1" ht="36" customHeight="1">
      <c r="A1281" s="206"/>
      <c r="B1281" s="205"/>
      <c r="C1281" s="205"/>
      <c r="D1281" s="205"/>
      <c r="E1281" s="205"/>
      <c r="F1281" s="205"/>
      <c r="G1281" s="205"/>
      <c r="H1281" s="205"/>
      <c r="I1281" s="205"/>
      <c r="J1281" s="205"/>
      <c r="K1281" s="205"/>
      <c r="L1281" s="205"/>
      <c r="M1281" s="120"/>
      <c r="N1281" s="120"/>
      <c r="O1281" s="120"/>
      <c r="P1281" s="120"/>
      <c r="Q1281" s="120"/>
    </row>
    <row r="1282" spans="1:18" s="121" customFormat="1" ht="32.1" customHeight="1">
      <c r="A1282" s="108" t="s">
        <v>3886</v>
      </c>
      <c r="B1282" s="228" t="s">
        <v>3749</v>
      </c>
      <c r="C1282" s="237"/>
      <c r="D1282" s="237"/>
      <c r="E1282" s="237"/>
      <c r="F1282" s="237"/>
      <c r="G1282" s="237"/>
      <c r="H1282" s="237"/>
      <c r="I1282" s="237"/>
      <c r="J1282" s="237"/>
      <c r="K1282" s="238"/>
      <c r="L1282" s="255" t="s">
        <v>2384</v>
      </c>
      <c r="M1282" s="255"/>
      <c r="N1282" s="255"/>
      <c r="O1282" s="255" t="s">
        <v>2385</v>
      </c>
      <c r="P1282" s="255"/>
      <c r="Q1282" s="255"/>
      <c r="R1282" s="226" t="s">
        <v>31</v>
      </c>
    </row>
    <row r="1283" spans="1:18" s="121" customFormat="1" ht="42" customHeight="1">
      <c r="A1283" s="122" t="s">
        <v>8</v>
      </c>
      <c r="B1283" s="123" t="s">
        <v>0</v>
      </c>
      <c r="C1283" s="123" t="s">
        <v>5</v>
      </c>
      <c r="D1283" s="124" t="s">
        <v>6</v>
      </c>
      <c r="E1283" s="124" t="s">
        <v>7</v>
      </c>
      <c r="F1283" s="124" t="s">
        <v>9</v>
      </c>
      <c r="G1283" s="124" t="s">
        <v>10</v>
      </c>
      <c r="H1283" s="124" t="s">
        <v>2386</v>
      </c>
      <c r="I1283" s="124" t="s">
        <v>11</v>
      </c>
      <c r="J1283" s="124" t="s">
        <v>12</v>
      </c>
      <c r="K1283" s="122" t="s">
        <v>13</v>
      </c>
      <c r="L1283" s="158" t="s">
        <v>14</v>
      </c>
      <c r="M1283" s="158" t="s">
        <v>15</v>
      </c>
      <c r="N1283" s="158" t="s">
        <v>16</v>
      </c>
      <c r="O1283" s="158" t="s">
        <v>14</v>
      </c>
      <c r="P1283" s="158" t="s">
        <v>15</v>
      </c>
      <c r="Q1283" s="158" t="s">
        <v>4</v>
      </c>
      <c r="R1283" s="227"/>
    </row>
    <row r="1284" spans="1:18">
      <c r="A1284" s="144">
        <v>1</v>
      </c>
      <c r="B1284" s="169" t="s">
        <v>3749</v>
      </c>
      <c r="C1284" s="114" t="s">
        <v>282</v>
      </c>
      <c r="D1284" s="115" t="s">
        <v>3750</v>
      </c>
      <c r="E1284" s="115" t="s">
        <v>732</v>
      </c>
      <c r="F1284" s="114" t="s">
        <v>979</v>
      </c>
      <c r="G1284" s="115" t="s">
        <v>980</v>
      </c>
      <c r="H1284" s="115" t="s">
        <v>3751</v>
      </c>
      <c r="I1284" s="115" t="s">
        <v>3752</v>
      </c>
      <c r="J1284" s="115" t="s">
        <v>69</v>
      </c>
      <c r="K1284" s="82" t="s">
        <v>288</v>
      </c>
      <c r="L1284" s="13">
        <v>10800</v>
      </c>
      <c r="M1284" s="13">
        <v>17100</v>
      </c>
      <c r="N1284" s="13">
        <f t="shared" ref="N1284:N1285" si="353">L1284+M1284</f>
        <v>27900</v>
      </c>
      <c r="O1284" s="13">
        <v>10800</v>
      </c>
      <c r="P1284" s="13">
        <v>17100</v>
      </c>
      <c r="Q1284" s="13">
        <f t="shared" ref="Q1284:Q1285" si="354">O1284+P1284</f>
        <v>27900</v>
      </c>
      <c r="R1284" s="116" t="s">
        <v>3975</v>
      </c>
    </row>
    <row r="1285" spans="1:18">
      <c r="A1285" s="144">
        <v>2</v>
      </c>
      <c r="B1285" s="169" t="s">
        <v>3749</v>
      </c>
      <c r="C1285" s="114" t="s">
        <v>282</v>
      </c>
      <c r="D1285" s="115" t="s">
        <v>3750</v>
      </c>
      <c r="E1285" s="115" t="s">
        <v>732</v>
      </c>
      <c r="F1285" s="114" t="s">
        <v>979</v>
      </c>
      <c r="G1285" s="115" t="s">
        <v>980</v>
      </c>
      <c r="H1285" s="115" t="s">
        <v>3753</v>
      </c>
      <c r="I1285" s="115" t="s">
        <v>3754</v>
      </c>
      <c r="J1285" s="115" t="s">
        <v>69</v>
      </c>
      <c r="K1285" s="82">
        <v>23</v>
      </c>
      <c r="L1285" s="13">
        <v>4100</v>
      </c>
      <c r="M1285" s="13">
        <v>6215</v>
      </c>
      <c r="N1285" s="13">
        <f t="shared" si="353"/>
        <v>10315</v>
      </c>
      <c r="O1285" s="13">
        <v>4100</v>
      </c>
      <c r="P1285" s="13">
        <v>6215</v>
      </c>
      <c r="Q1285" s="13">
        <f t="shared" si="354"/>
        <v>10315</v>
      </c>
      <c r="R1285" s="116" t="s">
        <v>3975</v>
      </c>
    </row>
    <row r="1286" spans="1:18">
      <c r="A1286" s="242"/>
      <c r="B1286" s="243"/>
      <c r="C1286" s="243"/>
      <c r="D1286" s="243"/>
      <c r="E1286" s="243"/>
      <c r="F1286" s="243"/>
      <c r="G1286" s="243"/>
      <c r="H1286" s="243"/>
      <c r="I1286" s="243"/>
      <c r="J1286" s="243"/>
      <c r="K1286" s="244"/>
      <c r="L1286" s="117">
        <f>SUM(L1284:L1285)</f>
        <v>14900</v>
      </c>
      <c r="M1286" s="117">
        <f t="shared" ref="M1286:Q1286" si="355">SUM(M1284:M1285)</f>
        <v>23315</v>
      </c>
      <c r="N1286" s="117">
        <f t="shared" si="355"/>
        <v>38215</v>
      </c>
      <c r="O1286" s="117">
        <f t="shared" si="355"/>
        <v>14900</v>
      </c>
      <c r="P1286" s="117">
        <f t="shared" si="355"/>
        <v>23315</v>
      </c>
      <c r="Q1286" s="117">
        <f t="shared" si="355"/>
        <v>38215</v>
      </c>
      <c r="R1286" s="170"/>
    </row>
    <row r="1287" spans="1:18" s="107" customFormat="1" ht="36" customHeight="1">
      <c r="A1287" s="206"/>
      <c r="B1287" s="205"/>
      <c r="C1287" s="205"/>
      <c r="D1287" s="205"/>
      <c r="E1287" s="205"/>
      <c r="F1287" s="205"/>
      <c r="G1287" s="205"/>
      <c r="H1287" s="205"/>
      <c r="I1287" s="205"/>
      <c r="J1287" s="205"/>
      <c r="K1287" s="205"/>
      <c r="L1287" s="205"/>
      <c r="M1287" s="120"/>
      <c r="N1287" s="120"/>
      <c r="O1287" s="120"/>
      <c r="P1287" s="120"/>
      <c r="Q1287" s="120"/>
    </row>
    <row r="1288" spans="1:18" s="121" customFormat="1" ht="32.1" customHeight="1">
      <c r="A1288" s="108" t="s">
        <v>3887</v>
      </c>
      <c r="B1288" s="228" t="s">
        <v>3928</v>
      </c>
      <c r="C1288" s="237"/>
      <c r="D1288" s="237"/>
      <c r="E1288" s="237"/>
      <c r="F1288" s="237"/>
      <c r="G1288" s="237"/>
      <c r="H1288" s="237"/>
      <c r="I1288" s="237"/>
      <c r="J1288" s="237"/>
      <c r="K1288" s="238"/>
      <c r="L1288" s="255" t="s">
        <v>2384</v>
      </c>
      <c r="M1288" s="255"/>
      <c r="N1288" s="255"/>
      <c r="O1288" s="255" t="s">
        <v>2385</v>
      </c>
      <c r="P1288" s="255"/>
      <c r="Q1288" s="255"/>
      <c r="R1288" s="226" t="s">
        <v>31</v>
      </c>
    </row>
    <row r="1289" spans="1:18" s="121" customFormat="1" ht="42" customHeight="1">
      <c r="A1289" s="122" t="s">
        <v>8</v>
      </c>
      <c r="B1289" s="123" t="s">
        <v>0</v>
      </c>
      <c r="C1289" s="123" t="s">
        <v>5</v>
      </c>
      <c r="D1289" s="124" t="s">
        <v>6</v>
      </c>
      <c r="E1289" s="124" t="s">
        <v>7</v>
      </c>
      <c r="F1289" s="124" t="s">
        <v>9</v>
      </c>
      <c r="G1289" s="124" t="s">
        <v>10</v>
      </c>
      <c r="H1289" s="124" t="s">
        <v>2386</v>
      </c>
      <c r="I1289" s="124" t="s">
        <v>11</v>
      </c>
      <c r="J1289" s="124" t="s">
        <v>12</v>
      </c>
      <c r="K1289" s="122" t="s">
        <v>13</v>
      </c>
      <c r="L1289" s="158" t="s">
        <v>14</v>
      </c>
      <c r="M1289" s="158" t="s">
        <v>15</v>
      </c>
      <c r="N1289" s="158" t="s">
        <v>16</v>
      </c>
      <c r="O1289" s="158" t="s">
        <v>14</v>
      </c>
      <c r="P1289" s="158" t="s">
        <v>15</v>
      </c>
      <c r="Q1289" s="158" t="s">
        <v>4</v>
      </c>
      <c r="R1289" s="227"/>
    </row>
    <row r="1290" spans="1:18" s="176" customFormat="1">
      <c r="A1290" s="144">
        <v>1</v>
      </c>
      <c r="B1290" s="173" t="s">
        <v>3928</v>
      </c>
      <c r="C1290" s="114" t="s">
        <v>282</v>
      </c>
      <c r="D1290" s="174" t="s">
        <v>3755</v>
      </c>
      <c r="E1290" s="174" t="s">
        <v>25</v>
      </c>
      <c r="F1290" s="174" t="s">
        <v>1667</v>
      </c>
      <c r="G1290" s="174" t="s">
        <v>980</v>
      </c>
      <c r="H1290" s="171" t="s">
        <v>3756</v>
      </c>
      <c r="I1290" s="171" t="s">
        <v>3757</v>
      </c>
      <c r="J1290" s="171" t="s">
        <v>134</v>
      </c>
      <c r="K1290" s="84">
        <v>213.6</v>
      </c>
      <c r="L1290" s="13">
        <v>102345</v>
      </c>
      <c r="M1290" s="13">
        <v>0</v>
      </c>
      <c r="N1290" s="13">
        <f t="shared" ref="N1290" si="356">L1290+M1290</f>
        <v>102345</v>
      </c>
      <c r="O1290" s="13">
        <v>102345</v>
      </c>
      <c r="P1290" s="13">
        <v>0</v>
      </c>
      <c r="Q1290" s="13">
        <f t="shared" ref="Q1290" si="357">O1290+P1290</f>
        <v>102345</v>
      </c>
      <c r="R1290" s="116" t="s">
        <v>3975</v>
      </c>
    </row>
    <row r="1291" spans="1:18">
      <c r="A1291" s="185"/>
      <c r="B1291" s="186"/>
      <c r="C1291" s="134"/>
      <c r="D1291" s="134"/>
      <c r="E1291" s="134"/>
      <c r="F1291" s="134"/>
      <c r="G1291" s="134"/>
      <c r="H1291" s="134"/>
      <c r="I1291" s="134"/>
      <c r="J1291" s="134"/>
      <c r="K1291" s="90"/>
      <c r="L1291" s="117">
        <f t="shared" ref="L1291:Q1291" si="358">SUM(L1290:L1290)</f>
        <v>102345</v>
      </c>
      <c r="M1291" s="117">
        <f t="shared" si="358"/>
        <v>0</v>
      </c>
      <c r="N1291" s="117">
        <f t="shared" si="358"/>
        <v>102345</v>
      </c>
      <c r="O1291" s="117">
        <f t="shared" si="358"/>
        <v>102345</v>
      </c>
      <c r="P1291" s="117">
        <f t="shared" si="358"/>
        <v>0</v>
      </c>
      <c r="Q1291" s="117">
        <f t="shared" si="358"/>
        <v>102345</v>
      </c>
      <c r="R1291" s="170"/>
    </row>
    <row r="1292" spans="1:18" s="107" customFormat="1" ht="36" customHeight="1">
      <c r="A1292" s="206"/>
      <c r="B1292" s="205"/>
      <c r="C1292" s="205"/>
      <c r="D1292" s="205"/>
      <c r="E1292" s="205"/>
      <c r="F1292" s="205"/>
      <c r="G1292" s="205"/>
      <c r="H1292" s="205"/>
      <c r="I1292" s="205"/>
      <c r="J1292" s="205"/>
      <c r="K1292" s="205"/>
      <c r="L1292" s="205"/>
      <c r="M1292" s="120"/>
      <c r="N1292" s="120"/>
      <c r="O1292" s="120"/>
      <c r="P1292" s="120"/>
      <c r="Q1292" s="120"/>
    </row>
    <row r="1293" spans="1:18" s="121" customFormat="1" ht="32.1" customHeight="1">
      <c r="A1293" s="108" t="s">
        <v>3888</v>
      </c>
      <c r="B1293" s="228" t="s">
        <v>3758</v>
      </c>
      <c r="C1293" s="237"/>
      <c r="D1293" s="237"/>
      <c r="E1293" s="237"/>
      <c r="F1293" s="237"/>
      <c r="G1293" s="237"/>
      <c r="H1293" s="237"/>
      <c r="I1293" s="237"/>
      <c r="J1293" s="237"/>
      <c r="K1293" s="238"/>
      <c r="L1293" s="255" t="s">
        <v>2384</v>
      </c>
      <c r="M1293" s="255"/>
      <c r="N1293" s="255"/>
      <c r="O1293" s="255" t="s">
        <v>2385</v>
      </c>
      <c r="P1293" s="255"/>
      <c r="Q1293" s="255"/>
      <c r="R1293" s="226" t="s">
        <v>31</v>
      </c>
    </row>
    <row r="1294" spans="1:18" s="121" customFormat="1" ht="42" customHeight="1">
      <c r="A1294" s="122" t="s">
        <v>8</v>
      </c>
      <c r="B1294" s="123" t="s">
        <v>0</v>
      </c>
      <c r="C1294" s="123" t="s">
        <v>5</v>
      </c>
      <c r="D1294" s="124" t="s">
        <v>6</v>
      </c>
      <c r="E1294" s="124" t="s">
        <v>7</v>
      </c>
      <c r="F1294" s="124" t="s">
        <v>9</v>
      </c>
      <c r="G1294" s="124" t="s">
        <v>10</v>
      </c>
      <c r="H1294" s="124" t="s">
        <v>2386</v>
      </c>
      <c r="I1294" s="124" t="s">
        <v>11</v>
      </c>
      <c r="J1294" s="124" t="s">
        <v>12</v>
      </c>
      <c r="K1294" s="122" t="s">
        <v>13</v>
      </c>
      <c r="L1294" s="158" t="s">
        <v>14</v>
      </c>
      <c r="M1294" s="158" t="s">
        <v>15</v>
      </c>
      <c r="N1294" s="158" t="s">
        <v>16</v>
      </c>
      <c r="O1294" s="158" t="s">
        <v>14</v>
      </c>
      <c r="P1294" s="158" t="s">
        <v>15</v>
      </c>
      <c r="Q1294" s="158" t="s">
        <v>4</v>
      </c>
      <c r="R1294" s="227"/>
    </row>
    <row r="1295" spans="1:18">
      <c r="A1295" s="144">
        <v>1</v>
      </c>
      <c r="B1295" s="169" t="s">
        <v>3758</v>
      </c>
      <c r="C1295" s="114" t="s">
        <v>282</v>
      </c>
      <c r="D1295" s="114" t="s">
        <v>1710</v>
      </c>
      <c r="E1295" s="114" t="s">
        <v>3759</v>
      </c>
      <c r="F1295" s="115" t="s">
        <v>1667</v>
      </c>
      <c r="G1295" s="115" t="s">
        <v>980</v>
      </c>
      <c r="H1295" s="114" t="s">
        <v>3760</v>
      </c>
      <c r="I1295" s="114" t="s">
        <v>3761</v>
      </c>
      <c r="J1295" s="114" t="s">
        <v>134</v>
      </c>
      <c r="K1295" s="88" t="s">
        <v>839</v>
      </c>
      <c r="L1295" s="13">
        <v>59120</v>
      </c>
      <c r="M1295" s="13">
        <v>0</v>
      </c>
      <c r="N1295" s="13">
        <f t="shared" ref="N1295" si="359">L1295+M1295</f>
        <v>59120</v>
      </c>
      <c r="O1295" s="83">
        <v>59120</v>
      </c>
      <c r="P1295" s="13">
        <v>0</v>
      </c>
      <c r="Q1295" s="13">
        <f t="shared" ref="Q1295" si="360">O1295+P1295</f>
        <v>59120</v>
      </c>
      <c r="R1295" s="116" t="s">
        <v>3975</v>
      </c>
    </row>
    <row r="1296" spans="1:18">
      <c r="A1296" s="242"/>
      <c r="B1296" s="243"/>
      <c r="C1296" s="243"/>
      <c r="D1296" s="243"/>
      <c r="E1296" s="243"/>
      <c r="F1296" s="243"/>
      <c r="G1296" s="243"/>
      <c r="H1296" s="243"/>
      <c r="I1296" s="243"/>
      <c r="J1296" s="243"/>
      <c r="K1296" s="244"/>
      <c r="L1296" s="117">
        <f t="shared" ref="L1296:Q1296" si="361">SUM(L1295:L1295)</f>
        <v>59120</v>
      </c>
      <c r="M1296" s="117">
        <f t="shared" si="361"/>
        <v>0</v>
      </c>
      <c r="N1296" s="117">
        <f t="shared" si="361"/>
        <v>59120</v>
      </c>
      <c r="O1296" s="117">
        <f t="shared" si="361"/>
        <v>59120</v>
      </c>
      <c r="P1296" s="117">
        <f t="shared" si="361"/>
        <v>0</v>
      </c>
      <c r="Q1296" s="117">
        <f t="shared" si="361"/>
        <v>59120</v>
      </c>
      <c r="R1296" s="170"/>
    </row>
    <row r="1297" spans="1:18" s="107" customFormat="1" ht="36" customHeight="1">
      <c r="A1297" s="206"/>
      <c r="B1297" s="205"/>
      <c r="C1297" s="205"/>
      <c r="D1297" s="205"/>
      <c r="E1297" s="205"/>
      <c r="F1297" s="205"/>
      <c r="G1297" s="205"/>
      <c r="H1297" s="205"/>
      <c r="I1297" s="205"/>
      <c r="J1297" s="205"/>
      <c r="K1297" s="205"/>
      <c r="L1297" s="205"/>
      <c r="M1297" s="120"/>
      <c r="N1297" s="120"/>
      <c r="O1297" s="120"/>
      <c r="P1297" s="120"/>
      <c r="Q1297" s="120"/>
    </row>
    <row r="1298" spans="1:18" s="121" customFormat="1" ht="32.1" customHeight="1">
      <c r="A1298" s="108" t="s">
        <v>3889</v>
      </c>
      <c r="B1298" s="228" t="s">
        <v>3762</v>
      </c>
      <c r="C1298" s="237"/>
      <c r="D1298" s="237"/>
      <c r="E1298" s="237"/>
      <c r="F1298" s="237"/>
      <c r="G1298" s="237"/>
      <c r="H1298" s="237"/>
      <c r="I1298" s="237"/>
      <c r="J1298" s="237"/>
      <c r="K1298" s="238"/>
      <c r="L1298" s="255" t="s">
        <v>2384</v>
      </c>
      <c r="M1298" s="255"/>
      <c r="N1298" s="255"/>
      <c r="O1298" s="255" t="s">
        <v>2385</v>
      </c>
      <c r="P1298" s="255"/>
      <c r="Q1298" s="255"/>
      <c r="R1298" s="226" t="s">
        <v>31</v>
      </c>
    </row>
    <row r="1299" spans="1:18" s="121" customFormat="1" ht="42" customHeight="1">
      <c r="A1299" s="122" t="s">
        <v>8</v>
      </c>
      <c r="B1299" s="123" t="s">
        <v>0</v>
      </c>
      <c r="C1299" s="123" t="s">
        <v>5</v>
      </c>
      <c r="D1299" s="124" t="s">
        <v>6</v>
      </c>
      <c r="E1299" s="124" t="s">
        <v>7</v>
      </c>
      <c r="F1299" s="124" t="s">
        <v>9</v>
      </c>
      <c r="G1299" s="124" t="s">
        <v>10</v>
      </c>
      <c r="H1299" s="124" t="s">
        <v>2386</v>
      </c>
      <c r="I1299" s="124" t="s">
        <v>11</v>
      </c>
      <c r="J1299" s="124" t="s">
        <v>12</v>
      </c>
      <c r="K1299" s="122" t="s">
        <v>13</v>
      </c>
      <c r="L1299" s="158" t="s">
        <v>14</v>
      </c>
      <c r="M1299" s="158" t="s">
        <v>15</v>
      </c>
      <c r="N1299" s="158" t="s">
        <v>16</v>
      </c>
      <c r="O1299" s="158" t="s">
        <v>14</v>
      </c>
      <c r="P1299" s="158" t="s">
        <v>15</v>
      </c>
      <c r="Q1299" s="158" t="s">
        <v>4</v>
      </c>
      <c r="R1299" s="227"/>
    </row>
    <row r="1300" spans="1:18">
      <c r="A1300" s="144">
        <v>1</v>
      </c>
      <c r="B1300" s="169" t="s">
        <v>3762</v>
      </c>
      <c r="C1300" s="114" t="s">
        <v>282</v>
      </c>
      <c r="D1300" s="115" t="s">
        <v>1678</v>
      </c>
      <c r="E1300" s="115" t="s">
        <v>26</v>
      </c>
      <c r="F1300" s="114" t="s">
        <v>1667</v>
      </c>
      <c r="G1300" s="115" t="s">
        <v>980</v>
      </c>
      <c r="H1300" s="115" t="s">
        <v>3763</v>
      </c>
      <c r="I1300" s="115" t="s">
        <v>3764</v>
      </c>
      <c r="J1300" s="115" t="s">
        <v>134</v>
      </c>
      <c r="K1300" s="82" t="s">
        <v>1634</v>
      </c>
      <c r="L1300" s="13">
        <v>64324</v>
      </c>
      <c r="M1300" s="13">
        <v>0</v>
      </c>
      <c r="N1300" s="13">
        <f t="shared" ref="N1300" si="362">L1300+M1300</f>
        <v>64324</v>
      </c>
      <c r="O1300" s="83">
        <v>64324</v>
      </c>
      <c r="P1300" s="13">
        <v>0</v>
      </c>
      <c r="Q1300" s="13">
        <f t="shared" ref="Q1300" si="363">O1300+P1300</f>
        <v>64324</v>
      </c>
      <c r="R1300" s="116" t="s">
        <v>3975</v>
      </c>
    </row>
    <row r="1301" spans="1:18">
      <c r="A1301" s="113">
        <v>2</v>
      </c>
      <c r="B1301" s="186"/>
      <c r="C1301" s="134"/>
      <c r="D1301" s="134"/>
      <c r="E1301" s="134"/>
      <c r="F1301" s="134"/>
      <c r="G1301" s="134"/>
      <c r="H1301" s="134"/>
      <c r="I1301" s="134"/>
      <c r="J1301" s="134"/>
      <c r="K1301" s="91"/>
      <c r="L1301" s="117">
        <f t="shared" ref="L1301:Q1301" si="364">SUM(L1300:L1300)</f>
        <v>64324</v>
      </c>
      <c r="M1301" s="117">
        <f t="shared" si="364"/>
        <v>0</v>
      </c>
      <c r="N1301" s="117">
        <f t="shared" si="364"/>
        <v>64324</v>
      </c>
      <c r="O1301" s="117">
        <f t="shared" si="364"/>
        <v>64324</v>
      </c>
      <c r="P1301" s="117">
        <f t="shared" si="364"/>
        <v>0</v>
      </c>
      <c r="Q1301" s="117">
        <f t="shared" si="364"/>
        <v>64324</v>
      </c>
      <c r="R1301" s="170"/>
    </row>
    <row r="1302" spans="1:18" s="107" customFormat="1" ht="36" customHeight="1">
      <c r="A1302" s="206"/>
      <c r="B1302" s="205"/>
      <c r="C1302" s="205"/>
      <c r="D1302" s="205"/>
      <c r="E1302" s="205"/>
      <c r="F1302" s="205"/>
      <c r="G1302" s="205"/>
      <c r="H1302" s="205"/>
      <c r="I1302" s="205"/>
      <c r="J1302" s="205"/>
      <c r="K1302" s="205"/>
      <c r="L1302" s="205"/>
      <c r="M1302" s="120"/>
      <c r="N1302" s="120"/>
      <c r="O1302" s="120"/>
      <c r="P1302" s="120"/>
      <c r="Q1302" s="120"/>
    </row>
    <row r="1303" spans="1:18" s="121" customFormat="1" ht="32.1" customHeight="1">
      <c r="A1303" s="108" t="s">
        <v>3890</v>
      </c>
      <c r="B1303" s="228" t="s">
        <v>3765</v>
      </c>
      <c r="C1303" s="237"/>
      <c r="D1303" s="237"/>
      <c r="E1303" s="237"/>
      <c r="F1303" s="237"/>
      <c r="G1303" s="237"/>
      <c r="H1303" s="237"/>
      <c r="I1303" s="237"/>
      <c r="J1303" s="237"/>
      <c r="K1303" s="238"/>
      <c r="L1303" s="255" t="s">
        <v>2384</v>
      </c>
      <c r="M1303" s="255"/>
      <c r="N1303" s="255"/>
      <c r="O1303" s="255" t="s">
        <v>2385</v>
      </c>
      <c r="P1303" s="255"/>
      <c r="Q1303" s="255"/>
      <c r="R1303" s="226" t="s">
        <v>31</v>
      </c>
    </row>
    <row r="1304" spans="1:18" s="121" customFormat="1" ht="42" customHeight="1">
      <c r="A1304" s="122" t="s">
        <v>8</v>
      </c>
      <c r="B1304" s="123" t="s">
        <v>0</v>
      </c>
      <c r="C1304" s="123" t="s">
        <v>5</v>
      </c>
      <c r="D1304" s="124" t="s">
        <v>6</v>
      </c>
      <c r="E1304" s="124" t="s">
        <v>7</v>
      </c>
      <c r="F1304" s="124" t="s">
        <v>9</v>
      </c>
      <c r="G1304" s="124" t="s">
        <v>10</v>
      </c>
      <c r="H1304" s="124" t="s">
        <v>2386</v>
      </c>
      <c r="I1304" s="124" t="s">
        <v>11</v>
      </c>
      <c r="J1304" s="124" t="s">
        <v>12</v>
      </c>
      <c r="K1304" s="122" t="s">
        <v>13</v>
      </c>
      <c r="L1304" s="158" t="s">
        <v>14</v>
      </c>
      <c r="M1304" s="158" t="s">
        <v>15</v>
      </c>
      <c r="N1304" s="158" t="s">
        <v>16</v>
      </c>
      <c r="O1304" s="158" t="s">
        <v>14</v>
      </c>
      <c r="P1304" s="158" t="s">
        <v>15</v>
      </c>
      <c r="Q1304" s="158" t="s">
        <v>4</v>
      </c>
      <c r="R1304" s="227"/>
    </row>
    <row r="1305" spans="1:18">
      <c r="A1305" s="144">
        <v>1</v>
      </c>
      <c r="B1305" s="169" t="s">
        <v>3765</v>
      </c>
      <c r="C1305" s="114" t="s">
        <v>282</v>
      </c>
      <c r="D1305" s="115" t="s">
        <v>3766</v>
      </c>
      <c r="E1305" s="115" t="s">
        <v>47</v>
      </c>
      <c r="F1305" s="114" t="s">
        <v>1700</v>
      </c>
      <c r="G1305" s="115" t="s">
        <v>980</v>
      </c>
      <c r="H1305" s="115" t="s">
        <v>3767</v>
      </c>
      <c r="I1305" s="115" t="s">
        <v>3768</v>
      </c>
      <c r="J1305" s="115" t="s">
        <v>69</v>
      </c>
      <c r="K1305" s="82" t="s">
        <v>288</v>
      </c>
      <c r="L1305" s="13">
        <v>24105</v>
      </c>
      <c r="M1305" s="13">
        <v>47840</v>
      </c>
      <c r="N1305" s="13">
        <f>L1305+M1305</f>
        <v>71945</v>
      </c>
      <c r="O1305" s="13">
        <v>24105</v>
      </c>
      <c r="P1305" s="13">
        <v>47840</v>
      </c>
      <c r="Q1305" s="13">
        <f>O1305+P1305</f>
        <v>71945</v>
      </c>
      <c r="R1305" s="116" t="s">
        <v>3975</v>
      </c>
    </row>
    <row r="1306" spans="1:18">
      <c r="A1306" s="133"/>
      <c r="B1306" s="186"/>
      <c r="C1306" s="134"/>
      <c r="D1306" s="134"/>
      <c r="E1306" s="134"/>
      <c r="F1306" s="134"/>
      <c r="G1306" s="134"/>
      <c r="H1306" s="134"/>
      <c r="I1306" s="134"/>
      <c r="J1306" s="134"/>
      <c r="K1306" s="91"/>
      <c r="L1306" s="117">
        <f t="shared" ref="L1306:Q1306" si="365">SUM(L1305:L1305)</f>
        <v>24105</v>
      </c>
      <c r="M1306" s="117">
        <f t="shared" si="365"/>
        <v>47840</v>
      </c>
      <c r="N1306" s="117">
        <f t="shared" si="365"/>
        <v>71945</v>
      </c>
      <c r="O1306" s="117">
        <f t="shared" si="365"/>
        <v>24105</v>
      </c>
      <c r="P1306" s="117">
        <f t="shared" si="365"/>
        <v>47840</v>
      </c>
      <c r="Q1306" s="117">
        <f t="shared" si="365"/>
        <v>71945</v>
      </c>
      <c r="R1306" s="170"/>
    </row>
    <row r="1307" spans="1:18" s="107" customFormat="1" ht="36" customHeight="1">
      <c r="A1307" s="206"/>
      <c r="B1307" s="205"/>
      <c r="C1307" s="205"/>
      <c r="D1307" s="205"/>
      <c r="E1307" s="205"/>
      <c r="F1307" s="205"/>
      <c r="G1307" s="205"/>
      <c r="H1307" s="205"/>
      <c r="I1307" s="205"/>
      <c r="J1307" s="205"/>
      <c r="K1307" s="205"/>
      <c r="L1307" s="205"/>
      <c r="M1307" s="120"/>
      <c r="N1307" s="120"/>
      <c r="O1307" s="120"/>
      <c r="P1307" s="120"/>
      <c r="Q1307" s="120"/>
    </row>
    <row r="1308" spans="1:18" s="121" customFormat="1" ht="32.1" customHeight="1">
      <c r="A1308" s="108" t="s">
        <v>3891</v>
      </c>
      <c r="B1308" s="228" t="s">
        <v>3769</v>
      </c>
      <c r="C1308" s="237"/>
      <c r="D1308" s="237"/>
      <c r="E1308" s="237"/>
      <c r="F1308" s="237"/>
      <c r="G1308" s="237"/>
      <c r="H1308" s="237"/>
      <c r="I1308" s="237"/>
      <c r="J1308" s="237"/>
      <c r="K1308" s="238"/>
      <c r="L1308" s="255" t="s">
        <v>2384</v>
      </c>
      <c r="M1308" s="255"/>
      <c r="N1308" s="255"/>
      <c r="O1308" s="255" t="s">
        <v>2385</v>
      </c>
      <c r="P1308" s="255"/>
      <c r="Q1308" s="255"/>
      <c r="R1308" s="226" t="s">
        <v>31</v>
      </c>
    </row>
    <row r="1309" spans="1:18" s="121" customFormat="1" ht="42" customHeight="1">
      <c r="A1309" s="122" t="s">
        <v>8</v>
      </c>
      <c r="B1309" s="123" t="s">
        <v>0</v>
      </c>
      <c r="C1309" s="123" t="s">
        <v>5</v>
      </c>
      <c r="D1309" s="124" t="s">
        <v>6</v>
      </c>
      <c r="E1309" s="124" t="s">
        <v>7</v>
      </c>
      <c r="F1309" s="124" t="s">
        <v>9</v>
      </c>
      <c r="G1309" s="124" t="s">
        <v>10</v>
      </c>
      <c r="H1309" s="124" t="s">
        <v>2386</v>
      </c>
      <c r="I1309" s="124" t="s">
        <v>11</v>
      </c>
      <c r="J1309" s="124" t="s">
        <v>12</v>
      </c>
      <c r="K1309" s="122" t="s">
        <v>13</v>
      </c>
      <c r="L1309" s="158" t="s">
        <v>14</v>
      </c>
      <c r="M1309" s="158" t="s">
        <v>15</v>
      </c>
      <c r="N1309" s="158" t="s">
        <v>16</v>
      </c>
      <c r="O1309" s="158" t="s">
        <v>14</v>
      </c>
      <c r="P1309" s="158" t="s">
        <v>15</v>
      </c>
      <c r="Q1309" s="158" t="s">
        <v>4</v>
      </c>
      <c r="R1309" s="227"/>
    </row>
    <row r="1310" spans="1:18" ht="12.75" customHeight="1">
      <c r="A1310" s="144">
        <v>1</v>
      </c>
      <c r="B1310" s="182" t="s">
        <v>3983</v>
      </c>
      <c r="C1310" s="114" t="s">
        <v>282</v>
      </c>
      <c r="D1310" s="115" t="s">
        <v>2872</v>
      </c>
      <c r="E1310" s="115" t="s">
        <v>27</v>
      </c>
      <c r="F1310" s="114" t="s">
        <v>1745</v>
      </c>
      <c r="G1310" s="115" t="s">
        <v>980</v>
      </c>
      <c r="H1310" s="115" t="s">
        <v>3770</v>
      </c>
      <c r="I1310" s="115" t="s">
        <v>3771</v>
      </c>
      <c r="J1310" s="115" t="s">
        <v>69</v>
      </c>
      <c r="K1310" s="82" t="s">
        <v>288</v>
      </c>
      <c r="L1310" s="13">
        <v>11040</v>
      </c>
      <c r="M1310" s="13">
        <v>16620</v>
      </c>
      <c r="N1310" s="13">
        <f t="shared" ref="N1310:N1312" si="366">L1310+M1310</f>
        <v>27660</v>
      </c>
      <c r="O1310" s="13">
        <v>11040</v>
      </c>
      <c r="P1310" s="13">
        <v>16620</v>
      </c>
      <c r="Q1310" s="13">
        <f t="shared" ref="Q1310:Q1312" si="367">O1310+P1310</f>
        <v>27660</v>
      </c>
      <c r="R1310" s="116" t="s">
        <v>3975</v>
      </c>
    </row>
    <row r="1311" spans="1:18" ht="12.75" customHeight="1">
      <c r="A1311" s="144">
        <v>2</v>
      </c>
      <c r="B1311" s="182" t="s">
        <v>3983</v>
      </c>
      <c r="C1311" s="114" t="s">
        <v>282</v>
      </c>
      <c r="D1311" s="115" t="s">
        <v>2872</v>
      </c>
      <c r="E1311" s="115" t="s">
        <v>27</v>
      </c>
      <c r="F1311" s="114" t="s">
        <v>1745</v>
      </c>
      <c r="G1311" s="115" t="s">
        <v>980</v>
      </c>
      <c r="H1311" s="115" t="s">
        <v>3772</v>
      </c>
      <c r="I1311" s="115" t="s">
        <v>3773</v>
      </c>
      <c r="J1311" s="115" t="s">
        <v>134</v>
      </c>
      <c r="K1311" s="82" t="s">
        <v>2118</v>
      </c>
      <c r="L1311" s="13">
        <v>60345</v>
      </c>
      <c r="M1311" s="13">
        <v>0</v>
      </c>
      <c r="N1311" s="13">
        <f t="shared" si="366"/>
        <v>60345</v>
      </c>
      <c r="O1311" s="83">
        <v>60345</v>
      </c>
      <c r="P1311" s="13">
        <v>0</v>
      </c>
      <c r="Q1311" s="13">
        <f t="shared" si="367"/>
        <v>60345</v>
      </c>
      <c r="R1311" s="116" t="s">
        <v>3975</v>
      </c>
    </row>
    <row r="1312" spans="1:18" ht="12.75" customHeight="1">
      <c r="A1312" s="144">
        <v>3</v>
      </c>
      <c r="B1312" s="182" t="s">
        <v>3983</v>
      </c>
      <c r="C1312" s="114" t="s">
        <v>282</v>
      </c>
      <c r="D1312" s="115" t="s">
        <v>2872</v>
      </c>
      <c r="E1312" s="115" t="s">
        <v>27</v>
      </c>
      <c r="F1312" s="114" t="s">
        <v>1745</v>
      </c>
      <c r="G1312" s="115" t="s">
        <v>980</v>
      </c>
      <c r="H1312" s="115" t="s">
        <v>3772</v>
      </c>
      <c r="I1312" s="115" t="s">
        <v>3774</v>
      </c>
      <c r="J1312" s="115" t="s">
        <v>134</v>
      </c>
      <c r="K1312" s="82">
        <v>70</v>
      </c>
      <c r="L1312" s="13">
        <v>37640</v>
      </c>
      <c r="M1312" s="13">
        <v>0</v>
      </c>
      <c r="N1312" s="13">
        <f t="shared" si="366"/>
        <v>37640</v>
      </c>
      <c r="O1312" s="83">
        <v>37640</v>
      </c>
      <c r="P1312" s="13">
        <v>0</v>
      </c>
      <c r="Q1312" s="13">
        <f t="shared" si="367"/>
        <v>37640</v>
      </c>
      <c r="R1312" s="116" t="s">
        <v>3975</v>
      </c>
    </row>
    <row r="1313" spans="1:18">
      <c r="A1313" s="242"/>
      <c r="B1313" s="243"/>
      <c r="C1313" s="243"/>
      <c r="D1313" s="243"/>
      <c r="E1313" s="243"/>
      <c r="F1313" s="243"/>
      <c r="G1313" s="243"/>
      <c r="H1313" s="243"/>
      <c r="I1313" s="243"/>
      <c r="J1313" s="243"/>
      <c r="K1313" s="244"/>
      <c r="L1313" s="117">
        <f>SUM(L1310:L1312)</f>
        <v>109025</v>
      </c>
      <c r="M1313" s="117">
        <f t="shared" ref="M1313:Q1313" si="368">SUM(M1310:M1312)</f>
        <v>16620</v>
      </c>
      <c r="N1313" s="117">
        <f t="shared" si="368"/>
        <v>125645</v>
      </c>
      <c r="O1313" s="117">
        <f t="shared" si="368"/>
        <v>109025</v>
      </c>
      <c r="P1313" s="117">
        <f t="shared" si="368"/>
        <v>16620</v>
      </c>
      <c r="Q1313" s="117">
        <f t="shared" si="368"/>
        <v>125645</v>
      </c>
      <c r="R1313" s="170"/>
    </row>
    <row r="1314" spans="1:18" s="107" customFormat="1" ht="36" customHeight="1">
      <c r="A1314" s="206"/>
      <c r="B1314" s="205"/>
      <c r="C1314" s="205"/>
      <c r="D1314" s="205"/>
      <c r="E1314" s="205"/>
      <c r="F1314" s="205"/>
      <c r="G1314" s="205"/>
      <c r="H1314" s="205"/>
      <c r="I1314" s="205"/>
      <c r="J1314" s="205"/>
      <c r="K1314" s="205"/>
      <c r="L1314" s="205"/>
      <c r="M1314" s="120"/>
      <c r="N1314" s="120"/>
      <c r="O1314" s="120"/>
      <c r="P1314" s="120"/>
      <c r="Q1314" s="120"/>
    </row>
    <row r="1315" spans="1:18" s="121" customFormat="1" ht="32.1" customHeight="1">
      <c r="A1315" s="108" t="s">
        <v>2076</v>
      </c>
      <c r="B1315" s="228" t="s">
        <v>3775</v>
      </c>
      <c r="C1315" s="237"/>
      <c r="D1315" s="237"/>
      <c r="E1315" s="237"/>
      <c r="F1315" s="237"/>
      <c r="G1315" s="237"/>
      <c r="H1315" s="237"/>
      <c r="I1315" s="237"/>
      <c r="J1315" s="237"/>
      <c r="K1315" s="238"/>
      <c r="L1315" s="255" t="s">
        <v>2384</v>
      </c>
      <c r="M1315" s="255"/>
      <c r="N1315" s="255"/>
      <c r="O1315" s="255" t="s">
        <v>2385</v>
      </c>
      <c r="P1315" s="255"/>
      <c r="Q1315" s="255"/>
      <c r="R1315" s="226" t="s">
        <v>31</v>
      </c>
    </row>
    <row r="1316" spans="1:18" s="121" customFormat="1" ht="42" customHeight="1">
      <c r="A1316" s="122" t="s">
        <v>8</v>
      </c>
      <c r="B1316" s="123" t="s">
        <v>0</v>
      </c>
      <c r="C1316" s="123" t="s">
        <v>5</v>
      </c>
      <c r="D1316" s="124" t="s">
        <v>6</v>
      </c>
      <c r="E1316" s="124" t="s">
        <v>7</v>
      </c>
      <c r="F1316" s="124" t="s">
        <v>9</v>
      </c>
      <c r="G1316" s="124" t="s">
        <v>10</v>
      </c>
      <c r="H1316" s="124" t="s">
        <v>2386</v>
      </c>
      <c r="I1316" s="124" t="s">
        <v>11</v>
      </c>
      <c r="J1316" s="124" t="s">
        <v>12</v>
      </c>
      <c r="K1316" s="122" t="s">
        <v>13</v>
      </c>
      <c r="L1316" s="158" t="s">
        <v>14</v>
      </c>
      <c r="M1316" s="158" t="s">
        <v>15</v>
      </c>
      <c r="N1316" s="158" t="s">
        <v>16</v>
      </c>
      <c r="O1316" s="158" t="s">
        <v>14</v>
      </c>
      <c r="P1316" s="158" t="s">
        <v>15</v>
      </c>
      <c r="Q1316" s="158" t="s">
        <v>4</v>
      </c>
      <c r="R1316" s="227"/>
    </row>
    <row r="1317" spans="1:18">
      <c r="A1317" s="144">
        <v>1</v>
      </c>
      <c r="B1317" s="182" t="s">
        <v>3984</v>
      </c>
      <c r="C1317" s="114" t="s">
        <v>282</v>
      </c>
      <c r="D1317" s="115" t="s">
        <v>3776</v>
      </c>
      <c r="E1317" s="115" t="s">
        <v>28</v>
      </c>
      <c r="F1317" s="114" t="s">
        <v>3777</v>
      </c>
      <c r="G1317" s="115" t="s">
        <v>980</v>
      </c>
      <c r="H1317" s="115" t="s">
        <v>3778</v>
      </c>
      <c r="I1317" s="115" t="s">
        <v>3779</v>
      </c>
      <c r="J1317" s="115" t="s">
        <v>134</v>
      </c>
      <c r="K1317" s="82" t="s">
        <v>1650</v>
      </c>
      <c r="L1317" s="13">
        <v>108849</v>
      </c>
      <c r="M1317" s="13">
        <v>0</v>
      </c>
      <c r="N1317" s="13">
        <f t="shared" ref="N1317" si="369">L1317+M1317</f>
        <v>108849</v>
      </c>
      <c r="O1317" s="83">
        <v>108849</v>
      </c>
      <c r="P1317" s="13">
        <v>0</v>
      </c>
      <c r="Q1317" s="13">
        <f t="shared" ref="Q1317" si="370">O1317+P1317</f>
        <v>108849</v>
      </c>
      <c r="R1317" s="116" t="s">
        <v>3975</v>
      </c>
    </row>
    <row r="1318" spans="1:18">
      <c r="A1318" s="242"/>
      <c r="B1318" s="243"/>
      <c r="C1318" s="243"/>
      <c r="D1318" s="243"/>
      <c r="E1318" s="243"/>
      <c r="F1318" s="243"/>
      <c r="G1318" s="243"/>
      <c r="H1318" s="243"/>
      <c r="I1318" s="243"/>
      <c r="J1318" s="243"/>
      <c r="K1318" s="244"/>
      <c r="L1318" s="117">
        <f t="shared" ref="L1318:Q1318" si="371">SUM(L1317:L1317)</f>
        <v>108849</v>
      </c>
      <c r="M1318" s="117">
        <f t="shared" si="371"/>
        <v>0</v>
      </c>
      <c r="N1318" s="117">
        <f t="shared" si="371"/>
        <v>108849</v>
      </c>
      <c r="O1318" s="117">
        <f t="shared" si="371"/>
        <v>108849</v>
      </c>
      <c r="P1318" s="117">
        <f t="shared" si="371"/>
        <v>0</v>
      </c>
      <c r="Q1318" s="117">
        <f t="shared" si="371"/>
        <v>108849</v>
      </c>
      <c r="R1318" s="170"/>
    </row>
    <row r="1319" spans="1:18" s="107" customFormat="1" ht="36" customHeight="1">
      <c r="A1319" s="206"/>
      <c r="B1319" s="205"/>
      <c r="C1319" s="205"/>
      <c r="D1319" s="205"/>
      <c r="E1319" s="205"/>
      <c r="F1319" s="205"/>
      <c r="G1319" s="205"/>
      <c r="H1319" s="205"/>
      <c r="I1319" s="205"/>
      <c r="J1319" s="205"/>
      <c r="K1319" s="205"/>
      <c r="L1319" s="205"/>
      <c r="M1319" s="120"/>
      <c r="N1319" s="120"/>
      <c r="O1319" s="120"/>
      <c r="P1319" s="120"/>
      <c r="Q1319" s="120"/>
    </row>
    <row r="1320" spans="1:18" s="121" customFormat="1" ht="32.1" customHeight="1">
      <c r="A1320" s="108" t="s">
        <v>3892</v>
      </c>
      <c r="B1320" s="228" t="s">
        <v>3780</v>
      </c>
      <c r="C1320" s="237"/>
      <c r="D1320" s="237"/>
      <c r="E1320" s="237"/>
      <c r="F1320" s="237"/>
      <c r="G1320" s="237"/>
      <c r="H1320" s="237"/>
      <c r="I1320" s="237"/>
      <c r="J1320" s="237"/>
      <c r="K1320" s="238"/>
      <c r="L1320" s="255" t="s">
        <v>2384</v>
      </c>
      <c r="M1320" s="255"/>
      <c r="N1320" s="255"/>
      <c r="O1320" s="255" t="s">
        <v>2385</v>
      </c>
      <c r="P1320" s="255"/>
      <c r="Q1320" s="255"/>
      <c r="R1320" s="226" t="s">
        <v>31</v>
      </c>
    </row>
    <row r="1321" spans="1:18" s="121" customFormat="1" ht="42" customHeight="1">
      <c r="A1321" s="122" t="s">
        <v>8</v>
      </c>
      <c r="B1321" s="123" t="s">
        <v>0</v>
      </c>
      <c r="C1321" s="123" t="s">
        <v>5</v>
      </c>
      <c r="D1321" s="124" t="s">
        <v>6</v>
      </c>
      <c r="E1321" s="124" t="s">
        <v>7</v>
      </c>
      <c r="F1321" s="124" t="s">
        <v>9</v>
      </c>
      <c r="G1321" s="124" t="s">
        <v>10</v>
      </c>
      <c r="H1321" s="124" t="s">
        <v>2386</v>
      </c>
      <c r="I1321" s="124" t="s">
        <v>11</v>
      </c>
      <c r="J1321" s="124" t="s">
        <v>12</v>
      </c>
      <c r="K1321" s="122" t="s">
        <v>13</v>
      </c>
      <c r="L1321" s="158" t="s">
        <v>14</v>
      </c>
      <c r="M1321" s="158" t="s">
        <v>15</v>
      </c>
      <c r="N1321" s="158" t="s">
        <v>16</v>
      </c>
      <c r="O1321" s="158" t="s">
        <v>14</v>
      </c>
      <c r="P1321" s="158" t="s">
        <v>15</v>
      </c>
      <c r="Q1321" s="158" t="s">
        <v>4</v>
      </c>
      <c r="R1321" s="227"/>
    </row>
    <row r="1322" spans="1:18">
      <c r="A1322" s="144">
        <v>1</v>
      </c>
      <c r="B1322" s="169" t="s">
        <v>3780</v>
      </c>
      <c r="C1322" s="114" t="s">
        <v>282</v>
      </c>
      <c r="D1322" s="115" t="s">
        <v>3781</v>
      </c>
      <c r="E1322" s="115" t="s">
        <v>36</v>
      </c>
      <c r="F1322" s="114" t="s">
        <v>1720</v>
      </c>
      <c r="G1322" s="115" t="s">
        <v>980</v>
      </c>
      <c r="H1322" s="171" t="s">
        <v>3782</v>
      </c>
      <c r="I1322" s="187">
        <v>50644041</v>
      </c>
      <c r="J1322" s="171" t="s">
        <v>401</v>
      </c>
      <c r="K1322" s="82">
        <v>112</v>
      </c>
      <c r="L1322" s="13">
        <v>43765</v>
      </c>
      <c r="M1322" s="13">
        <v>61115</v>
      </c>
      <c r="N1322" s="13">
        <f t="shared" ref="N1322:N1323" si="372">L1322+M1322</f>
        <v>104880</v>
      </c>
      <c r="O1322" s="13">
        <v>43765</v>
      </c>
      <c r="P1322" s="13">
        <v>61115</v>
      </c>
      <c r="Q1322" s="13">
        <f t="shared" ref="Q1322:Q1323" si="373">O1322+P1322</f>
        <v>104880</v>
      </c>
      <c r="R1322" s="116" t="s">
        <v>3975</v>
      </c>
    </row>
    <row r="1323" spans="1:18">
      <c r="A1323" s="144">
        <v>2</v>
      </c>
      <c r="B1323" s="169" t="s">
        <v>3780</v>
      </c>
      <c r="C1323" s="114" t="s">
        <v>3783</v>
      </c>
      <c r="D1323" s="115" t="s">
        <v>3781</v>
      </c>
      <c r="E1323" s="115" t="s">
        <v>36</v>
      </c>
      <c r="F1323" s="114" t="s">
        <v>1720</v>
      </c>
      <c r="G1323" s="115" t="s">
        <v>980</v>
      </c>
      <c r="H1323" s="171" t="s">
        <v>3784</v>
      </c>
      <c r="I1323" s="171" t="s">
        <v>3785</v>
      </c>
      <c r="J1323" s="171" t="s">
        <v>94</v>
      </c>
      <c r="K1323" s="82" t="s">
        <v>288</v>
      </c>
      <c r="L1323" s="13">
        <v>12235</v>
      </c>
      <c r="M1323" s="13">
        <v>0</v>
      </c>
      <c r="N1323" s="13">
        <f t="shared" si="372"/>
        <v>12235</v>
      </c>
      <c r="O1323" s="13">
        <v>12235</v>
      </c>
      <c r="P1323" s="13">
        <v>0</v>
      </c>
      <c r="Q1323" s="13">
        <f t="shared" si="373"/>
        <v>12235</v>
      </c>
      <c r="R1323" s="116" t="s">
        <v>3975</v>
      </c>
    </row>
    <row r="1324" spans="1:18">
      <c r="A1324" s="242"/>
      <c r="B1324" s="243"/>
      <c r="C1324" s="243"/>
      <c r="D1324" s="243"/>
      <c r="E1324" s="243"/>
      <c r="F1324" s="243"/>
      <c r="G1324" s="243"/>
      <c r="H1324" s="243"/>
      <c r="I1324" s="243"/>
      <c r="J1324" s="243"/>
      <c r="K1324" s="244"/>
      <c r="L1324" s="117">
        <f t="shared" ref="L1324:Q1324" si="374">SUM(L1322:L1323)</f>
        <v>56000</v>
      </c>
      <c r="M1324" s="117">
        <f t="shared" si="374"/>
        <v>61115</v>
      </c>
      <c r="N1324" s="117">
        <f t="shared" si="374"/>
        <v>117115</v>
      </c>
      <c r="O1324" s="117">
        <f t="shared" si="374"/>
        <v>56000</v>
      </c>
      <c r="P1324" s="117">
        <f t="shared" si="374"/>
        <v>61115</v>
      </c>
      <c r="Q1324" s="117">
        <f t="shared" si="374"/>
        <v>117115</v>
      </c>
      <c r="R1324" s="170"/>
    </row>
    <row r="1325" spans="1:18" s="107" customFormat="1" ht="36" customHeight="1">
      <c r="A1325" s="206"/>
      <c r="B1325" s="205"/>
      <c r="C1325" s="205"/>
      <c r="D1325" s="205"/>
      <c r="E1325" s="205"/>
      <c r="F1325" s="205"/>
      <c r="G1325" s="205"/>
      <c r="H1325" s="205"/>
      <c r="I1325" s="205"/>
      <c r="J1325" s="205"/>
      <c r="K1325" s="205"/>
      <c r="L1325" s="205"/>
      <c r="M1325" s="120"/>
      <c r="N1325" s="120"/>
      <c r="O1325" s="120"/>
      <c r="P1325" s="120"/>
      <c r="Q1325" s="120"/>
    </row>
    <row r="1326" spans="1:18" s="121" customFormat="1" ht="32.1" customHeight="1">
      <c r="A1326" s="108" t="s">
        <v>3893</v>
      </c>
      <c r="B1326" s="228" t="s">
        <v>3786</v>
      </c>
      <c r="C1326" s="237"/>
      <c r="D1326" s="237"/>
      <c r="E1326" s="237"/>
      <c r="F1326" s="237"/>
      <c r="G1326" s="237"/>
      <c r="H1326" s="237"/>
      <c r="I1326" s="237"/>
      <c r="J1326" s="237"/>
      <c r="K1326" s="238"/>
      <c r="L1326" s="255" t="s">
        <v>2384</v>
      </c>
      <c r="M1326" s="255"/>
      <c r="N1326" s="255"/>
      <c r="O1326" s="255" t="s">
        <v>2385</v>
      </c>
      <c r="P1326" s="255"/>
      <c r="Q1326" s="255"/>
      <c r="R1326" s="226" t="s">
        <v>31</v>
      </c>
    </row>
    <row r="1327" spans="1:18" s="121" customFormat="1" ht="42" customHeight="1">
      <c r="A1327" s="122" t="s">
        <v>8</v>
      </c>
      <c r="B1327" s="123" t="s">
        <v>0</v>
      </c>
      <c r="C1327" s="123" t="s">
        <v>5</v>
      </c>
      <c r="D1327" s="124" t="s">
        <v>6</v>
      </c>
      <c r="E1327" s="124" t="s">
        <v>7</v>
      </c>
      <c r="F1327" s="124" t="s">
        <v>9</v>
      </c>
      <c r="G1327" s="124" t="s">
        <v>10</v>
      </c>
      <c r="H1327" s="124" t="s">
        <v>2386</v>
      </c>
      <c r="I1327" s="124" t="s">
        <v>11</v>
      </c>
      <c r="J1327" s="124" t="s">
        <v>12</v>
      </c>
      <c r="K1327" s="122" t="s">
        <v>13</v>
      </c>
      <c r="L1327" s="158" t="s">
        <v>14</v>
      </c>
      <c r="M1327" s="158" t="s">
        <v>15</v>
      </c>
      <c r="N1327" s="158" t="s">
        <v>16</v>
      </c>
      <c r="O1327" s="158" t="s">
        <v>14</v>
      </c>
      <c r="P1327" s="158" t="s">
        <v>15</v>
      </c>
      <c r="Q1327" s="158" t="s">
        <v>4</v>
      </c>
      <c r="R1327" s="227"/>
    </row>
    <row r="1328" spans="1:18">
      <c r="A1328" s="144">
        <v>1</v>
      </c>
      <c r="B1328" s="169" t="s">
        <v>3786</v>
      </c>
      <c r="C1328" s="114" t="s">
        <v>282</v>
      </c>
      <c r="D1328" s="115" t="s">
        <v>2675</v>
      </c>
      <c r="E1328" s="115" t="s">
        <v>3523</v>
      </c>
      <c r="F1328" s="114" t="s">
        <v>979</v>
      </c>
      <c r="G1328" s="115" t="s">
        <v>980</v>
      </c>
      <c r="H1328" s="115" t="s">
        <v>3787</v>
      </c>
      <c r="I1328" s="171" t="s">
        <v>3788</v>
      </c>
      <c r="J1328" s="171" t="s">
        <v>69</v>
      </c>
      <c r="K1328" s="82" t="s">
        <v>288</v>
      </c>
      <c r="L1328" s="13">
        <v>10500</v>
      </c>
      <c r="M1328" s="13">
        <v>17012</v>
      </c>
      <c r="N1328" s="13">
        <f t="shared" ref="N1328:N1330" si="375">L1328+M1328</f>
        <v>27512</v>
      </c>
      <c r="O1328" s="13">
        <v>10500</v>
      </c>
      <c r="P1328" s="13">
        <v>17012</v>
      </c>
      <c r="Q1328" s="13">
        <f t="shared" ref="Q1328:Q1330" si="376">O1328+P1328</f>
        <v>27512</v>
      </c>
      <c r="R1328" s="116" t="s">
        <v>3975</v>
      </c>
    </row>
    <row r="1329" spans="1:18">
      <c r="A1329" s="144">
        <v>2</v>
      </c>
      <c r="B1329" s="169" t="s">
        <v>3786</v>
      </c>
      <c r="C1329" s="114" t="s">
        <v>282</v>
      </c>
      <c r="D1329" s="115" t="s">
        <v>2675</v>
      </c>
      <c r="E1329" s="115" t="s">
        <v>3523</v>
      </c>
      <c r="F1329" s="114" t="s">
        <v>979</v>
      </c>
      <c r="G1329" s="115" t="s">
        <v>980</v>
      </c>
      <c r="H1329" s="115" t="s">
        <v>3789</v>
      </c>
      <c r="I1329" s="171" t="s">
        <v>3790</v>
      </c>
      <c r="J1329" s="171" t="s">
        <v>69</v>
      </c>
      <c r="K1329" s="82" t="s">
        <v>288</v>
      </c>
      <c r="L1329" s="13">
        <v>24387</v>
      </c>
      <c r="M1329" s="13">
        <v>36451</v>
      </c>
      <c r="N1329" s="13">
        <f t="shared" si="375"/>
        <v>60838</v>
      </c>
      <c r="O1329" s="13">
        <v>24387</v>
      </c>
      <c r="P1329" s="13">
        <v>36451</v>
      </c>
      <c r="Q1329" s="13">
        <f t="shared" si="376"/>
        <v>60838</v>
      </c>
      <c r="R1329" s="116" t="s">
        <v>3975</v>
      </c>
    </row>
    <row r="1330" spans="1:18">
      <c r="A1330" s="144">
        <v>3</v>
      </c>
      <c r="B1330" s="169" t="s">
        <v>3786</v>
      </c>
      <c r="C1330" s="114" t="s">
        <v>3783</v>
      </c>
      <c r="D1330" s="115" t="s">
        <v>2675</v>
      </c>
      <c r="E1330" s="115">
        <v>62</v>
      </c>
      <c r="F1330" s="114" t="s">
        <v>979</v>
      </c>
      <c r="G1330" s="115" t="s">
        <v>980</v>
      </c>
      <c r="H1330" s="115" t="s">
        <v>3791</v>
      </c>
      <c r="I1330" s="171" t="s">
        <v>3792</v>
      </c>
      <c r="J1330" s="171" t="s">
        <v>69</v>
      </c>
      <c r="K1330" s="82" t="s">
        <v>288</v>
      </c>
      <c r="L1330" s="13">
        <v>3557</v>
      </c>
      <c r="M1330" s="13">
        <v>4721</v>
      </c>
      <c r="N1330" s="13">
        <f t="shared" si="375"/>
        <v>8278</v>
      </c>
      <c r="O1330" s="13">
        <v>3557</v>
      </c>
      <c r="P1330" s="13">
        <v>4721</v>
      </c>
      <c r="Q1330" s="13">
        <f t="shared" si="376"/>
        <v>8278</v>
      </c>
      <c r="R1330" s="116" t="s">
        <v>3975</v>
      </c>
    </row>
    <row r="1331" spans="1:18">
      <c r="A1331" s="242"/>
      <c r="B1331" s="243"/>
      <c r="C1331" s="243"/>
      <c r="D1331" s="243"/>
      <c r="E1331" s="243"/>
      <c r="F1331" s="243"/>
      <c r="G1331" s="243"/>
      <c r="H1331" s="243"/>
      <c r="I1331" s="243"/>
      <c r="J1331" s="243"/>
      <c r="K1331" s="244"/>
      <c r="L1331" s="117">
        <f>SUM(L1328:L1330)</f>
        <v>38444</v>
      </c>
      <c r="M1331" s="117">
        <f>SUM(M1328:M1330)</f>
        <v>58184</v>
      </c>
      <c r="N1331" s="117">
        <f t="shared" ref="N1331:Q1331" si="377">SUM(N1328:N1330)</f>
        <v>96628</v>
      </c>
      <c r="O1331" s="117">
        <f t="shared" si="377"/>
        <v>38444</v>
      </c>
      <c r="P1331" s="117">
        <f t="shared" si="377"/>
        <v>58184</v>
      </c>
      <c r="Q1331" s="117">
        <f t="shared" si="377"/>
        <v>96628</v>
      </c>
      <c r="R1331" s="170"/>
    </row>
    <row r="1332" spans="1:18" s="107" customFormat="1" ht="36" customHeight="1">
      <c r="A1332" s="206"/>
      <c r="B1332" s="205"/>
      <c r="C1332" s="205"/>
      <c r="D1332" s="205"/>
      <c r="E1332" s="205"/>
      <c r="F1332" s="205"/>
      <c r="G1332" s="205"/>
      <c r="H1332" s="205"/>
      <c r="I1332" s="205"/>
      <c r="J1332" s="205"/>
      <c r="K1332" s="205"/>
      <c r="L1332" s="205"/>
      <c r="M1332" s="120"/>
      <c r="N1332" s="120"/>
      <c r="O1332" s="120"/>
      <c r="P1332" s="120"/>
      <c r="Q1332" s="120"/>
    </row>
    <row r="1333" spans="1:18" s="121" customFormat="1" ht="32.1" customHeight="1">
      <c r="A1333" s="108" t="s">
        <v>3894</v>
      </c>
      <c r="B1333" s="228" t="s">
        <v>3793</v>
      </c>
      <c r="C1333" s="237"/>
      <c r="D1333" s="237"/>
      <c r="E1333" s="237"/>
      <c r="F1333" s="237"/>
      <c r="G1333" s="237"/>
      <c r="H1333" s="237"/>
      <c r="I1333" s="237"/>
      <c r="J1333" s="237"/>
      <c r="K1333" s="238"/>
      <c r="L1333" s="255" t="s">
        <v>2384</v>
      </c>
      <c r="M1333" s="255"/>
      <c r="N1333" s="255"/>
      <c r="O1333" s="255" t="s">
        <v>2385</v>
      </c>
      <c r="P1333" s="255"/>
      <c r="Q1333" s="255"/>
      <c r="R1333" s="226" t="s">
        <v>31</v>
      </c>
    </row>
    <row r="1334" spans="1:18" s="121" customFormat="1" ht="42" customHeight="1">
      <c r="A1334" s="122" t="s">
        <v>8</v>
      </c>
      <c r="B1334" s="123" t="s">
        <v>0</v>
      </c>
      <c r="C1334" s="123" t="s">
        <v>5</v>
      </c>
      <c r="D1334" s="124" t="s">
        <v>6</v>
      </c>
      <c r="E1334" s="124" t="s">
        <v>7</v>
      </c>
      <c r="F1334" s="124" t="s">
        <v>9</v>
      </c>
      <c r="G1334" s="124" t="s">
        <v>10</v>
      </c>
      <c r="H1334" s="124" t="s">
        <v>2386</v>
      </c>
      <c r="I1334" s="124" t="s">
        <v>11</v>
      </c>
      <c r="J1334" s="124" t="s">
        <v>12</v>
      </c>
      <c r="K1334" s="122" t="s">
        <v>13</v>
      </c>
      <c r="L1334" s="158" t="s">
        <v>14</v>
      </c>
      <c r="M1334" s="158" t="s">
        <v>15</v>
      </c>
      <c r="N1334" s="158" t="s">
        <v>16</v>
      </c>
      <c r="O1334" s="158" t="s">
        <v>14</v>
      </c>
      <c r="P1334" s="158" t="s">
        <v>15</v>
      </c>
      <c r="Q1334" s="158" t="s">
        <v>4</v>
      </c>
      <c r="R1334" s="227"/>
    </row>
    <row r="1335" spans="1:18" s="176" customFormat="1">
      <c r="A1335" s="144">
        <v>1</v>
      </c>
      <c r="B1335" s="173" t="s">
        <v>3793</v>
      </c>
      <c r="C1335" s="114" t="s">
        <v>282</v>
      </c>
      <c r="D1335" s="174" t="s">
        <v>3794</v>
      </c>
      <c r="E1335" s="174" t="s">
        <v>29</v>
      </c>
      <c r="F1335" s="174" t="s">
        <v>1667</v>
      </c>
      <c r="G1335" s="174" t="s">
        <v>980</v>
      </c>
      <c r="H1335" s="174" t="s">
        <v>3795</v>
      </c>
      <c r="I1335" s="171" t="s">
        <v>3796</v>
      </c>
      <c r="J1335" s="174" t="s">
        <v>134</v>
      </c>
      <c r="K1335" s="84">
        <v>86</v>
      </c>
      <c r="L1335" s="175">
        <v>75850</v>
      </c>
      <c r="M1335" s="175">
        <v>0</v>
      </c>
      <c r="N1335" s="175">
        <f t="shared" ref="N1335" si="378">L1335+M1335</f>
        <v>75850</v>
      </c>
      <c r="O1335" s="181">
        <v>75850</v>
      </c>
      <c r="P1335" s="175">
        <v>0</v>
      </c>
      <c r="Q1335" s="175">
        <f t="shared" ref="Q1335" si="379">O1335+P1335</f>
        <v>75850</v>
      </c>
      <c r="R1335" s="116" t="s">
        <v>3975</v>
      </c>
    </row>
    <row r="1336" spans="1:18">
      <c r="A1336" s="242"/>
      <c r="B1336" s="243"/>
      <c r="C1336" s="243"/>
      <c r="D1336" s="243"/>
      <c r="E1336" s="243"/>
      <c r="F1336" s="243"/>
      <c r="G1336" s="243"/>
      <c r="H1336" s="243"/>
      <c r="I1336" s="243"/>
      <c r="J1336" s="244"/>
      <c r="K1336" s="90"/>
      <c r="L1336" s="148">
        <f t="shared" ref="L1336:Q1336" si="380">SUM(L1335:L1335)</f>
        <v>75850</v>
      </c>
      <c r="M1336" s="148">
        <f t="shared" si="380"/>
        <v>0</v>
      </c>
      <c r="N1336" s="148">
        <f t="shared" si="380"/>
        <v>75850</v>
      </c>
      <c r="O1336" s="117">
        <f t="shared" si="380"/>
        <v>75850</v>
      </c>
      <c r="P1336" s="148">
        <f t="shared" si="380"/>
        <v>0</v>
      </c>
      <c r="Q1336" s="148">
        <f t="shared" si="380"/>
        <v>75850</v>
      </c>
      <c r="R1336" s="170"/>
    </row>
    <row r="1337" spans="1:18" s="107" customFormat="1" ht="36" customHeight="1">
      <c r="A1337" s="206"/>
      <c r="B1337" s="205"/>
      <c r="C1337" s="205"/>
      <c r="D1337" s="205"/>
      <c r="E1337" s="205"/>
      <c r="F1337" s="205"/>
      <c r="G1337" s="205"/>
      <c r="H1337" s="205"/>
      <c r="I1337" s="205"/>
      <c r="J1337" s="205"/>
      <c r="K1337" s="205"/>
      <c r="L1337" s="205"/>
      <c r="M1337" s="120"/>
      <c r="N1337" s="120"/>
      <c r="O1337" s="120"/>
      <c r="P1337" s="120"/>
      <c r="Q1337" s="120"/>
    </row>
    <row r="1338" spans="1:18" s="121" customFormat="1" ht="32.1" customHeight="1">
      <c r="A1338" s="108" t="s">
        <v>3895</v>
      </c>
      <c r="B1338" s="228" t="s">
        <v>3797</v>
      </c>
      <c r="C1338" s="237"/>
      <c r="D1338" s="237"/>
      <c r="E1338" s="237"/>
      <c r="F1338" s="237"/>
      <c r="G1338" s="237"/>
      <c r="H1338" s="237"/>
      <c r="I1338" s="237"/>
      <c r="J1338" s="237"/>
      <c r="K1338" s="238"/>
      <c r="L1338" s="255" t="s">
        <v>2384</v>
      </c>
      <c r="M1338" s="255"/>
      <c r="N1338" s="255"/>
      <c r="O1338" s="255" t="s">
        <v>2385</v>
      </c>
      <c r="P1338" s="255"/>
      <c r="Q1338" s="255"/>
      <c r="R1338" s="226" t="s">
        <v>31</v>
      </c>
    </row>
    <row r="1339" spans="1:18" s="121" customFormat="1" ht="42" customHeight="1">
      <c r="A1339" s="122" t="s">
        <v>8</v>
      </c>
      <c r="B1339" s="123" t="s">
        <v>0</v>
      </c>
      <c r="C1339" s="123" t="s">
        <v>5</v>
      </c>
      <c r="D1339" s="124" t="s">
        <v>6</v>
      </c>
      <c r="E1339" s="124" t="s">
        <v>7</v>
      </c>
      <c r="F1339" s="124" t="s">
        <v>9</v>
      </c>
      <c r="G1339" s="124" t="s">
        <v>10</v>
      </c>
      <c r="H1339" s="124" t="s">
        <v>2386</v>
      </c>
      <c r="I1339" s="124" t="s">
        <v>11</v>
      </c>
      <c r="J1339" s="124" t="s">
        <v>12</v>
      </c>
      <c r="K1339" s="122" t="s">
        <v>13</v>
      </c>
      <c r="L1339" s="158" t="s">
        <v>14</v>
      </c>
      <c r="M1339" s="158" t="s">
        <v>15</v>
      </c>
      <c r="N1339" s="158" t="s">
        <v>16</v>
      </c>
      <c r="O1339" s="158" t="s">
        <v>14</v>
      </c>
      <c r="P1339" s="158" t="s">
        <v>15</v>
      </c>
      <c r="Q1339" s="158" t="s">
        <v>4</v>
      </c>
      <c r="R1339" s="227"/>
    </row>
    <row r="1340" spans="1:18">
      <c r="A1340" s="144">
        <v>1</v>
      </c>
      <c r="B1340" s="169" t="s">
        <v>3797</v>
      </c>
      <c r="C1340" s="114" t="s">
        <v>282</v>
      </c>
      <c r="D1340" s="115" t="s">
        <v>3798</v>
      </c>
      <c r="E1340" s="115" t="s">
        <v>3799</v>
      </c>
      <c r="F1340" s="114" t="s">
        <v>1745</v>
      </c>
      <c r="G1340" s="115" t="s">
        <v>980</v>
      </c>
      <c r="H1340" s="115" t="s">
        <v>3800</v>
      </c>
      <c r="I1340" s="115" t="s">
        <v>3801</v>
      </c>
      <c r="J1340" s="115" t="s">
        <v>134</v>
      </c>
      <c r="K1340" s="82" t="s">
        <v>3434</v>
      </c>
      <c r="L1340" s="13">
        <v>219518</v>
      </c>
      <c r="M1340" s="13">
        <v>0</v>
      </c>
      <c r="N1340" s="13">
        <f t="shared" ref="N1340" si="381">L1340+M1340</f>
        <v>219518</v>
      </c>
      <c r="O1340" s="92">
        <v>219518</v>
      </c>
      <c r="P1340" s="13">
        <v>0</v>
      </c>
      <c r="Q1340" s="13">
        <f t="shared" ref="Q1340" si="382">O1340+P1340</f>
        <v>219518</v>
      </c>
      <c r="R1340" s="116" t="s">
        <v>3975</v>
      </c>
    </row>
    <row r="1341" spans="1:18">
      <c r="A1341" s="242"/>
      <c r="B1341" s="243"/>
      <c r="C1341" s="243"/>
      <c r="D1341" s="243"/>
      <c r="E1341" s="243"/>
      <c r="F1341" s="243"/>
      <c r="G1341" s="243"/>
      <c r="H1341" s="243"/>
      <c r="I1341" s="243"/>
      <c r="J1341" s="243"/>
      <c r="K1341" s="244"/>
      <c r="L1341" s="117">
        <f t="shared" ref="L1341:Q1341" si="383">SUM(L1340:L1340)</f>
        <v>219518</v>
      </c>
      <c r="M1341" s="117">
        <f t="shared" si="383"/>
        <v>0</v>
      </c>
      <c r="N1341" s="117">
        <f t="shared" si="383"/>
        <v>219518</v>
      </c>
      <c r="O1341" s="117">
        <f t="shared" si="383"/>
        <v>219518</v>
      </c>
      <c r="P1341" s="117">
        <f t="shared" si="383"/>
        <v>0</v>
      </c>
      <c r="Q1341" s="117">
        <f t="shared" si="383"/>
        <v>219518</v>
      </c>
      <c r="R1341" s="170"/>
    </row>
    <row r="1342" spans="1:18" s="107" customFormat="1" ht="36" customHeight="1">
      <c r="A1342" s="206"/>
      <c r="B1342" s="205"/>
      <c r="C1342" s="205"/>
      <c r="D1342" s="205"/>
      <c r="E1342" s="205"/>
      <c r="F1342" s="205"/>
      <c r="G1342" s="205"/>
      <c r="H1342" s="205"/>
      <c r="I1342" s="205"/>
      <c r="J1342" s="205"/>
      <c r="K1342" s="205"/>
      <c r="L1342" s="205"/>
      <c r="M1342" s="120"/>
      <c r="N1342" s="120"/>
      <c r="O1342" s="120"/>
      <c r="P1342" s="120"/>
      <c r="Q1342" s="120"/>
    </row>
    <row r="1343" spans="1:18" s="121" customFormat="1" ht="32.1" customHeight="1">
      <c r="A1343" s="108" t="s">
        <v>3896</v>
      </c>
      <c r="B1343" s="228" t="s">
        <v>3802</v>
      </c>
      <c r="C1343" s="237"/>
      <c r="D1343" s="237"/>
      <c r="E1343" s="237"/>
      <c r="F1343" s="237"/>
      <c r="G1343" s="237"/>
      <c r="H1343" s="237"/>
      <c r="I1343" s="237"/>
      <c r="J1343" s="237"/>
      <c r="K1343" s="238"/>
      <c r="L1343" s="255" t="s">
        <v>2384</v>
      </c>
      <c r="M1343" s="255"/>
      <c r="N1343" s="255"/>
      <c r="O1343" s="255" t="s">
        <v>2385</v>
      </c>
      <c r="P1343" s="255"/>
      <c r="Q1343" s="255"/>
      <c r="R1343" s="226" t="s">
        <v>31</v>
      </c>
    </row>
    <row r="1344" spans="1:18" s="121" customFormat="1" ht="42" customHeight="1">
      <c r="A1344" s="122" t="s">
        <v>8</v>
      </c>
      <c r="B1344" s="123" t="s">
        <v>0</v>
      </c>
      <c r="C1344" s="123" t="s">
        <v>5</v>
      </c>
      <c r="D1344" s="124" t="s">
        <v>6</v>
      </c>
      <c r="E1344" s="124" t="s">
        <v>7</v>
      </c>
      <c r="F1344" s="124" t="s">
        <v>9</v>
      </c>
      <c r="G1344" s="124" t="s">
        <v>10</v>
      </c>
      <c r="H1344" s="124" t="s">
        <v>2386</v>
      </c>
      <c r="I1344" s="124" t="s">
        <v>11</v>
      </c>
      <c r="J1344" s="124" t="s">
        <v>12</v>
      </c>
      <c r="K1344" s="122" t="s">
        <v>13</v>
      </c>
      <c r="L1344" s="158" t="s">
        <v>14</v>
      </c>
      <c r="M1344" s="158" t="s">
        <v>15</v>
      </c>
      <c r="N1344" s="158" t="s">
        <v>16</v>
      </c>
      <c r="O1344" s="158" t="s">
        <v>14</v>
      </c>
      <c r="P1344" s="158" t="s">
        <v>15</v>
      </c>
      <c r="Q1344" s="158" t="s">
        <v>4</v>
      </c>
      <c r="R1344" s="227"/>
    </row>
    <row r="1345" spans="1:18" s="176" customFormat="1">
      <c r="A1345" s="144">
        <v>1</v>
      </c>
      <c r="B1345" s="173" t="s">
        <v>3802</v>
      </c>
      <c r="C1345" s="114" t="s">
        <v>282</v>
      </c>
      <c r="D1345" s="174" t="s">
        <v>637</v>
      </c>
      <c r="E1345" s="174" t="s">
        <v>22</v>
      </c>
      <c r="F1345" s="174" t="s">
        <v>979</v>
      </c>
      <c r="G1345" s="174" t="s">
        <v>980</v>
      </c>
      <c r="H1345" s="171" t="s">
        <v>3803</v>
      </c>
      <c r="I1345" s="171" t="s">
        <v>3804</v>
      </c>
      <c r="J1345" s="174" t="s">
        <v>134</v>
      </c>
      <c r="K1345" s="84">
        <v>50</v>
      </c>
      <c r="L1345" s="175">
        <v>56180</v>
      </c>
      <c r="M1345" s="175">
        <v>0</v>
      </c>
      <c r="N1345" s="175">
        <f t="shared" ref="N1345:N1346" si="384">L1345+M1345</f>
        <v>56180</v>
      </c>
      <c r="O1345" s="175">
        <v>56180</v>
      </c>
      <c r="P1345" s="175">
        <v>0</v>
      </c>
      <c r="Q1345" s="175">
        <f t="shared" ref="Q1345:Q1346" si="385">O1345+P1345</f>
        <v>56180</v>
      </c>
      <c r="R1345" s="116" t="s">
        <v>3975</v>
      </c>
    </row>
    <row r="1346" spans="1:18" s="176" customFormat="1">
      <c r="A1346" s="144">
        <v>2</v>
      </c>
      <c r="B1346" s="173" t="s">
        <v>3802</v>
      </c>
      <c r="C1346" s="114" t="s">
        <v>282</v>
      </c>
      <c r="D1346" s="174" t="s">
        <v>637</v>
      </c>
      <c r="E1346" s="174" t="s">
        <v>22</v>
      </c>
      <c r="F1346" s="174" t="s">
        <v>979</v>
      </c>
      <c r="G1346" s="174" t="s">
        <v>980</v>
      </c>
      <c r="H1346" s="171" t="s">
        <v>3805</v>
      </c>
      <c r="I1346" s="171" t="s">
        <v>3806</v>
      </c>
      <c r="J1346" s="174" t="s">
        <v>134</v>
      </c>
      <c r="K1346" s="84">
        <v>50</v>
      </c>
      <c r="L1346" s="175">
        <v>58174</v>
      </c>
      <c r="M1346" s="175">
        <v>0</v>
      </c>
      <c r="N1346" s="175">
        <f t="shared" si="384"/>
        <v>58174</v>
      </c>
      <c r="O1346" s="175">
        <v>58174</v>
      </c>
      <c r="P1346" s="175">
        <v>0</v>
      </c>
      <c r="Q1346" s="175">
        <f t="shared" si="385"/>
        <v>58174</v>
      </c>
      <c r="R1346" s="116" t="s">
        <v>3975</v>
      </c>
    </row>
    <row r="1347" spans="1:18">
      <c r="A1347" s="242"/>
      <c r="B1347" s="243"/>
      <c r="C1347" s="243"/>
      <c r="D1347" s="243"/>
      <c r="E1347" s="243"/>
      <c r="F1347" s="243"/>
      <c r="G1347" s="243"/>
      <c r="H1347" s="243"/>
      <c r="I1347" s="243"/>
      <c r="J1347" s="243"/>
      <c r="K1347" s="244"/>
      <c r="L1347" s="148">
        <f t="shared" ref="L1347:Q1347" si="386">SUM(L1345:L1346)</f>
        <v>114354</v>
      </c>
      <c r="M1347" s="148">
        <f t="shared" si="386"/>
        <v>0</v>
      </c>
      <c r="N1347" s="148">
        <f t="shared" si="386"/>
        <v>114354</v>
      </c>
      <c r="O1347" s="117">
        <f t="shared" si="386"/>
        <v>114354</v>
      </c>
      <c r="P1347" s="148">
        <f t="shared" si="386"/>
        <v>0</v>
      </c>
      <c r="Q1347" s="148">
        <f t="shared" si="386"/>
        <v>114354</v>
      </c>
      <c r="R1347" s="170"/>
    </row>
    <row r="1348" spans="1:18" s="107" customFormat="1" ht="36" customHeight="1">
      <c r="A1348" s="206"/>
      <c r="B1348" s="205"/>
      <c r="C1348" s="205"/>
      <c r="D1348" s="205"/>
      <c r="E1348" s="205"/>
      <c r="F1348" s="205"/>
      <c r="G1348" s="205"/>
      <c r="H1348" s="205"/>
      <c r="I1348" s="205"/>
      <c r="J1348" s="205"/>
      <c r="K1348" s="205"/>
      <c r="L1348" s="205"/>
      <c r="M1348" s="120"/>
      <c r="N1348" s="120"/>
      <c r="O1348" s="120"/>
      <c r="P1348" s="120"/>
      <c r="Q1348" s="120"/>
    </row>
    <row r="1349" spans="1:18" s="121" customFormat="1" ht="32.1" customHeight="1">
      <c r="A1349" s="108" t="s">
        <v>3897</v>
      </c>
      <c r="B1349" s="228" t="s">
        <v>3807</v>
      </c>
      <c r="C1349" s="237"/>
      <c r="D1349" s="237"/>
      <c r="E1349" s="237"/>
      <c r="F1349" s="237"/>
      <c r="G1349" s="237"/>
      <c r="H1349" s="237"/>
      <c r="I1349" s="237"/>
      <c r="J1349" s="237"/>
      <c r="K1349" s="238"/>
      <c r="L1349" s="255" t="s">
        <v>2384</v>
      </c>
      <c r="M1349" s="255"/>
      <c r="N1349" s="255"/>
      <c r="O1349" s="255" t="s">
        <v>2385</v>
      </c>
      <c r="P1349" s="255"/>
      <c r="Q1349" s="255"/>
      <c r="R1349" s="226" t="s">
        <v>31</v>
      </c>
    </row>
    <row r="1350" spans="1:18" s="121" customFormat="1" ht="42" customHeight="1">
      <c r="A1350" s="122" t="s">
        <v>8</v>
      </c>
      <c r="B1350" s="123" t="s">
        <v>0</v>
      </c>
      <c r="C1350" s="123" t="s">
        <v>5</v>
      </c>
      <c r="D1350" s="124" t="s">
        <v>6</v>
      </c>
      <c r="E1350" s="124" t="s">
        <v>7</v>
      </c>
      <c r="F1350" s="124" t="s">
        <v>9</v>
      </c>
      <c r="G1350" s="124" t="s">
        <v>10</v>
      </c>
      <c r="H1350" s="124" t="s">
        <v>2386</v>
      </c>
      <c r="I1350" s="124" t="s">
        <v>11</v>
      </c>
      <c r="J1350" s="124" t="s">
        <v>12</v>
      </c>
      <c r="K1350" s="122" t="s">
        <v>13</v>
      </c>
      <c r="L1350" s="158" t="s">
        <v>14</v>
      </c>
      <c r="M1350" s="158" t="s">
        <v>15</v>
      </c>
      <c r="N1350" s="158" t="s">
        <v>16</v>
      </c>
      <c r="O1350" s="158" t="s">
        <v>14</v>
      </c>
      <c r="P1350" s="158" t="s">
        <v>15</v>
      </c>
      <c r="Q1350" s="158" t="s">
        <v>4</v>
      </c>
      <c r="R1350" s="227"/>
    </row>
    <row r="1351" spans="1:18" s="176" customFormat="1">
      <c r="A1351" s="144">
        <v>1</v>
      </c>
      <c r="B1351" s="173" t="s">
        <v>3807</v>
      </c>
      <c r="C1351" s="114" t="s">
        <v>282</v>
      </c>
      <c r="D1351" s="174" t="s">
        <v>637</v>
      </c>
      <c r="E1351" s="174" t="s">
        <v>27</v>
      </c>
      <c r="F1351" s="174" t="s">
        <v>979</v>
      </c>
      <c r="G1351" s="174" t="s">
        <v>980</v>
      </c>
      <c r="H1351" s="174" t="s">
        <v>3808</v>
      </c>
      <c r="I1351" s="171" t="s">
        <v>3809</v>
      </c>
      <c r="J1351" s="174" t="s">
        <v>77</v>
      </c>
      <c r="K1351" s="84">
        <v>110</v>
      </c>
      <c r="L1351" s="175">
        <v>30876</v>
      </c>
      <c r="M1351" s="175">
        <v>0</v>
      </c>
      <c r="N1351" s="175">
        <f t="shared" ref="N1351" si="387">L1351+M1351</f>
        <v>30876</v>
      </c>
      <c r="O1351" s="181">
        <v>30876</v>
      </c>
      <c r="P1351" s="175">
        <v>0</v>
      </c>
      <c r="Q1351" s="175">
        <f t="shared" ref="Q1351" si="388">O1351+P1351</f>
        <v>30876</v>
      </c>
      <c r="R1351" s="116" t="s">
        <v>3975</v>
      </c>
    </row>
    <row r="1352" spans="1:18">
      <c r="A1352" s="242"/>
      <c r="B1352" s="243"/>
      <c r="C1352" s="243"/>
      <c r="D1352" s="243"/>
      <c r="E1352" s="243"/>
      <c r="F1352" s="243"/>
      <c r="G1352" s="243"/>
      <c r="H1352" s="243"/>
      <c r="I1352" s="243"/>
      <c r="J1352" s="243"/>
      <c r="K1352" s="244"/>
      <c r="L1352" s="148">
        <f t="shared" ref="L1352:Q1352" si="389">SUM(L1351:L1351)</f>
        <v>30876</v>
      </c>
      <c r="M1352" s="148">
        <f t="shared" si="389"/>
        <v>0</v>
      </c>
      <c r="N1352" s="148">
        <f t="shared" si="389"/>
        <v>30876</v>
      </c>
      <c r="O1352" s="117">
        <f t="shared" si="389"/>
        <v>30876</v>
      </c>
      <c r="P1352" s="148">
        <f t="shared" si="389"/>
        <v>0</v>
      </c>
      <c r="Q1352" s="148">
        <f t="shared" si="389"/>
        <v>30876</v>
      </c>
      <c r="R1352" s="170"/>
    </row>
    <row r="1353" spans="1:18" s="107" customFormat="1" ht="36" customHeight="1">
      <c r="A1353" s="206"/>
      <c r="B1353" s="205"/>
      <c r="C1353" s="205"/>
      <c r="D1353" s="205"/>
      <c r="E1353" s="205"/>
      <c r="F1353" s="205"/>
      <c r="G1353" s="205"/>
      <c r="H1353" s="205"/>
      <c r="I1353" s="205"/>
      <c r="J1353" s="205"/>
      <c r="K1353" s="205"/>
      <c r="L1353" s="205"/>
      <c r="M1353" s="120"/>
      <c r="N1353" s="120"/>
      <c r="O1353" s="120"/>
      <c r="P1353" s="120"/>
      <c r="Q1353" s="120"/>
    </row>
    <row r="1354" spans="1:18" s="121" customFormat="1" ht="32.1" customHeight="1">
      <c r="A1354" s="108" t="s">
        <v>3898</v>
      </c>
      <c r="B1354" s="228" t="s">
        <v>3810</v>
      </c>
      <c r="C1354" s="237"/>
      <c r="D1354" s="237"/>
      <c r="E1354" s="237"/>
      <c r="F1354" s="237"/>
      <c r="G1354" s="237"/>
      <c r="H1354" s="237"/>
      <c r="I1354" s="237"/>
      <c r="J1354" s="237"/>
      <c r="K1354" s="238"/>
      <c r="L1354" s="255" t="s">
        <v>2384</v>
      </c>
      <c r="M1354" s="255"/>
      <c r="N1354" s="255"/>
      <c r="O1354" s="255" t="s">
        <v>2385</v>
      </c>
      <c r="P1354" s="255"/>
      <c r="Q1354" s="255"/>
      <c r="R1354" s="226" t="s">
        <v>31</v>
      </c>
    </row>
    <row r="1355" spans="1:18" s="121" customFormat="1" ht="42" customHeight="1">
      <c r="A1355" s="122" t="s">
        <v>8</v>
      </c>
      <c r="B1355" s="123" t="s">
        <v>0</v>
      </c>
      <c r="C1355" s="123" t="s">
        <v>5</v>
      </c>
      <c r="D1355" s="124" t="s">
        <v>6</v>
      </c>
      <c r="E1355" s="124" t="s">
        <v>7</v>
      </c>
      <c r="F1355" s="124" t="s">
        <v>9</v>
      </c>
      <c r="G1355" s="124" t="s">
        <v>10</v>
      </c>
      <c r="H1355" s="124" t="s">
        <v>2386</v>
      </c>
      <c r="I1355" s="124" t="s">
        <v>11</v>
      </c>
      <c r="J1355" s="124" t="s">
        <v>12</v>
      </c>
      <c r="K1355" s="122" t="s">
        <v>13</v>
      </c>
      <c r="L1355" s="158" t="s">
        <v>14</v>
      </c>
      <c r="M1355" s="158" t="s">
        <v>15</v>
      </c>
      <c r="N1355" s="158" t="s">
        <v>16</v>
      </c>
      <c r="O1355" s="158" t="s">
        <v>14</v>
      </c>
      <c r="P1355" s="158" t="s">
        <v>15</v>
      </c>
      <c r="Q1355" s="158" t="s">
        <v>4</v>
      </c>
      <c r="R1355" s="227"/>
    </row>
    <row r="1356" spans="1:18">
      <c r="A1356" s="144">
        <v>1</v>
      </c>
      <c r="B1356" s="169" t="s">
        <v>3810</v>
      </c>
      <c r="C1356" s="114" t="s">
        <v>282</v>
      </c>
      <c r="D1356" s="115" t="s">
        <v>3811</v>
      </c>
      <c r="E1356" s="115" t="s">
        <v>22</v>
      </c>
      <c r="F1356" s="114" t="s">
        <v>1667</v>
      </c>
      <c r="G1356" s="115" t="s">
        <v>980</v>
      </c>
      <c r="H1356" s="115" t="s">
        <v>3812</v>
      </c>
      <c r="I1356" s="114"/>
      <c r="J1356" s="115" t="s">
        <v>401</v>
      </c>
      <c r="K1356" s="82">
        <v>86.6</v>
      </c>
      <c r="L1356" s="13">
        <v>74000</v>
      </c>
      <c r="M1356" s="13">
        <v>0</v>
      </c>
      <c r="N1356" s="13">
        <f t="shared" ref="N1356" si="390">L1356+M1356</f>
        <v>74000</v>
      </c>
      <c r="O1356" s="13">
        <v>74000</v>
      </c>
      <c r="P1356" s="13">
        <v>0</v>
      </c>
      <c r="Q1356" s="13">
        <f t="shared" ref="Q1356" si="391">O1356+P1356</f>
        <v>74000</v>
      </c>
      <c r="R1356" s="116" t="s">
        <v>3975</v>
      </c>
    </row>
    <row r="1357" spans="1:18">
      <c r="A1357" s="242"/>
      <c r="B1357" s="243"/>
      <c r="C1357" s="243"/>
      <c r="D1357" s="243"/>
      <c r="E1357" s="243"/>
      <c r="F1357" s="243"/>
      <c r="G1357" s="243"/>
      <c r="H1357" s="243"/>
      <c r="I1357" s="243"/>
      <c r="J1357" s="243"/>
      <c r="K1357" s="244"/>
      <c r="L1357" s="117">
        <f t="shared" ref="L1357:Q1357" si="392">SUM(L1356:L1356)</f>
        <v>74000</v>
      </c>
      <c r="M1357" s="117">
        <f t="shared" si="392"/>
        <v>0</v>
      </c>
      <c r="N1357" s="117">
        <f t="shared" si="392"/>
        <v>74000</v>
      </c>
      <c r="O1357" s="117">
        <f t="shared" si="392"/>
        <v>74000</v>
      </c>
      <c r="P1357" s="117">
        <f t="shared" si="392"/>
        <v>0</v>
      </c>
      <c r="Q1357" s="117">
        <f t="shared" si="392"/>
        <v>74000</v>
      </c>
      <c r="R1357" s="170"/>
    </row>
    <row r="1358" spans="1:18" s="107" customFormat="1" ht="36" customHeight="1">
      <c r="A1358" s="206"/>
      <c r="B1358" s="205"/>
      <c r="C1358" s="205"/>
      <c r="D1358" s="205"/>
      <c r="E1358" s="205"/>
      <c r="F1358" s="205"/>
      <c r="G1358" s="205"/>
      <c r="H1358" s="205"/>
      <c r="I1358" s="205"/>
      <c r="J1358" s="205"/>
      <c r="K1358" s="205"/>
      <c r="L1358" s="205"/>
      <c r="M1358" s="120"/>
      <c r="N1358" s="120"/>
      <c r="O1358" s="120"/>
      <c r="P1358" s="120"/>
      <c r="Q1358" s="120"/>
    </row>
    <row r="1359" spans="1:18" s="121" customFormat="1" ht="32.1" customHeight="1">
      <c r="A1359" s="108" t="s">
        <v>3899</v>
      </c>
      <c r="B1359" s="228" t="s">
        <v>3813</v>
      </c>
      <c r="C1359" s="237"/>
      <c r="D1359" s="237"/>
      <c r="E1359" s="237"/>
      <c r="F1359" s="237"/>
      <c r="G1359" s="237"/>
      <c r="H1359" s="237"/>
      <c r="I1359" s="237"/>
      <c r="J1359" s="237"/>
      <c r="K1359" s="238"/>
      <c r="L1359" s="255" t="s">
        <v>2384</v>
      </c>
      <c r="M1359" s="255"/>
      <c r="N1359" s="255"/>
      <c r="O1359" s="255" t="s">
        <v>2385</v>
      </c>
      <c r="P1359" s="255"/>
      <c r="Q1359" s="255"/>
      <c r="R1359" s="226" t="s">
        <v>31</v>
      </c>
    </row>
    <row r="1360" spans="1:18" s="121" customFormat="1" ht="42" customHeight="1">
      <c r="A1360" s="122" t="s">
        <v>8</v>
      </c>
      <c r="B1360" s="123" t="s">
        <v>0</v>
      </c>
      <c r="C1360" s="123" t="s">
        <v>5</v>
      </c>
      <c r="D1360" s="124" t="s">
        <v>6</v>
      </c>
      <c r="E1360" s="124" t="s">
        <v>7</v>
      </c>
      <c r="F1360" s="124" t="s">
        <v>9</v>
      </c>
      <c r="G1360" s="124" t="s">
        <v>10</v>
      </c>
      <c r="H1360" s="124" t="s">
        <v>2386</v>
      </c>
      <c r="I1360" s="124" t="s">
        <v>11</v>
      </c>
      <c r="J1360" s="124" t="s">
        <v>12</v>
      </c>
      <c r="K1360" s="122" t="s">
        <v>13</v>
      </c>
      <c r="L1360" s="158" t="s">
        <v>14</v>
      </c>
      <c r="M1360" s="158" t="s">
        <v>15</v>
      </c>
      <c r="N1360" s="158" t="s">
        <v>16</v>
      </c>
      <c r="O1360" s="158" t="s">
        <v>14</v>
      </c>
      <c r="P1360" s="158" t="s">
        <v>15</v>
      </c>
      <c r="Q1360" s="158" t="s">
        <v>4</v>
      </c>
      <c r="R1360" s="227"/>
    </row>
    <row r="1361" spans="1:18">
      <c r="A1361" s="144">
        <v>1</v>
      </c>
      <c r="B1361" s="169" t="s">
        <v>3813</v>
      </c>
      <c r="C1361" s="114" t="s">
        <v>282</v>
      </c>
      <c r="D1361" s="115" t="s">
        <v>3814</v>
      </c>
      <c r="E1361" s="115" t="s">
        <v>22</v>
      </c>
      <c r="F1361" s="114" t="s">
        <v>1667</v>
      </c>
      <c r="G1361" s="115" t="s">
        <v>980</v>
      </c>
      <c r="H1361" s="115" t="s">
        <v>3815</v>
      </c>
      <c r="I1361" s="171" t="s">
        <v>3816</v>
      </c>
      <c r="J1361" s="115" t="s">
        <v>134</v>
      </c>
      <c r="K1361" s="82" t="s">
        <v>3513</v>
      </c>
      <c r="L1361" s="13">
        <v>50762</v>
      </c>
      <c r="M1361" s="13">
        <v>0</v>
      </c>
      <c r="N1361" s="13">
        <f t="shared" ref="N1361" si="393">L1361+M1361</f>
        <v>50762</v>
      </c>
      <c r="O1361" s="92">
        <v>50762</v>
      </c>
      <c r="P1361" s="13">
        <v>0</v>
      </c>
      <c r="Q1361" s="13">
        <f t="shared" ref="Q1361" si="394">O1361+P1361</f>
        <v>50762</v>
      </c>
      <c r="R1361" s="116" t="s">
        <v>3975</v>
      </c>
    </row>
    <row r="1362" spans="1:18">
      <c r="A1362" s="233"/>
      <c r="B1362" s="233"/>
      <c r="C1362" s="233"/>
      <c r="D1362" s="233"/>
      <c r="E1362" s="233"/>
      <c r="F1362" s="233"/>
      <c r="G1362" s="233"/>
      <c r="H1362" s="233"/>
      <c r="I1362" s="233"/>
      <c r="J1362" s="233"/>
      <c r="K1362" s="233"/>
      <c r="L1362" s="117">
        <f t="shared" ref="L1362:Q1362" si="395">SUM(L1361:L1361)</f>
        <v>50762</v>
      </c>
      <c r="M1362" s="117">
        <f t="shared" si="395"/>
        <v>0</v>
      </c>
      <c r="N1362" s="117">
        <f t="shared" si="395"/>
        <v>50762</v>
      </c>
      <c r="O1362" s="117">
        <f t="shared" si="395"/>
        <v>50762</v>
      </c>
      <c r="P1362" s="117">
        <f t="shared" si="395"/>
        <v>0</v>
      </c>
      <c r="Q1362" s="117">
        <f t="shared" si="395"/>
        <v>50762</v>
      </c>
      <c r="R1362" s="170"/>
    </row>
    <row r="1363" spans="1:18" s="107" customFormat="1" ht="36" customHeight="1">
      <c r="A1363" s="206"/>
      <c r="B1363" s="205"/>
      <c r="C1363" s="205"/>
      <c r="D1363" s="205"/>
      <c r="E1363" s="205"/>
      <c r="F1363" s="205"/>
      <c r="G1363" s="205"/>
      <c r="H1363" s="205"/>
      <c r="I1363" s="205"/>
      <c r="J1363" s="205"/>
      <c r="K1363" s="205"/>
      <c r="L1363" s="205"/>
      <c r="M1363" s="120"/>
      <c r="N1363" s="120"/>
      <c r="O1363" s="120"/>
      <c r="P1363" s="120"/>
      <c r="Q1363" s="120"/>
    </row>
    <row r="1364" spans="1:18" s="121" customFormat="1" ht="32.1" customHeight="1">
      <c r="A1364" s="202" t="s">
        <v>3900</v>
      </c>
      <c r="B1364" s="223" t="s">
        <v>3817</v>
      </c>
      <c r="C1364" s="224"/>
      <c r="D1364" s="224"/>
      <c r="E1364" s="224"/>
      <c r="F1364" s="224"/>
      <c r="G1364" s="224"/>
      <c r="H1364" s="224"/>
      <c r="I1364" s="224"/>
      <c r="J1364" s="224"/>
      <c r="K1364" s="224"/>
      <c r="L1364" s="255" t="s">
        <v>2384</v>
      </c>
      <c r="M1364" s="255"/>
      <c r="N1364" s="255"/>
      <c r="O1364" s="255" t="s">
        <v>2385</v>
      </c>
      <c r="P1364" s="255"/>
      <c r="Q1364" s="255"/>
      <c r="R1364" s="226" t="s">
        <v>31</v>
      </c>
    </row>
    <row r="1365" spans="1:18" s="121" customFormat="1" ht="42" customHeight="1">
      <c r="A1365" s="122" t="s">
        <v>8</v>
      </c>
      <c r="B1365" s="123" t="s">
        <v>0</v>
      </c>
      <c r="C1365" s="123" t="s">
        <v>5</v>
      </c>
      <c r="D1365" s="124" t="s">
        <v>6</v>
      </c>
      <c r="E1365" s="124" t="s">
        <v>7</v>
      </c>
      <c r="F1365" s="124" t="s">
        <v>9</v>
      </c>
      <c r="G1365" s="124" t="s">
        <v>10</v>
      </c>
      <c r="H1365" s="124" t="s">
        <v>2386</v>
      </c>
      <c r="I1365" s="124" t="s">
        <v>11</v>
      </c>
      <c r="J1365" s="124" t="s">
        <v>12</v>
      </c>
      <c r="K1365" s="122" t="s">
        <v>13</v>
      </c>
      <c r="L1365" s="158" t="s">
        <v>14</v>
      </c>
      <c r="M1365" s="158" t="s">
        <v>15</v>
      </c>
      <c r="N1365" s="158" t="s">
        <v>16</v>
      </c>
      <c r="O1365" s="158" t="s">
        <v>14</v>
      </c>
      <c r="P1365" s="158" t="s">
        <v>15</v>
      </c>
      <c r="Q1365" s="158" t="s">
        <v>4</v>
      </c>
      <c r="R1365" s="227"/>
    </row>
    <row r="1366" spans="1:18">
      <c r="A1366" s="144">
        <v>1</v>
      </c>
      <c r="B1366" s="169" t="s">
        <v>3817</v>
      </c>
      <c r="C1366" s="114" t="s">
        <v>282</v>
      </c>
      <c r="D1366" s="115" t="s">
        <v>1255</v>
      </c>
      <c r="E1366" s="115" t="s">
        <v>3525</v>
      </c>
      <c r="F1366" s="114" t="s">
        <v>1667</v>
      </c>
      <c r="G1366" s="115" t="s">
        <v>980</v>
      </c>
      <c r="H1366" s="171" t="s">
        <v>3818</v>
      </c>
      <c r="I1366" s="171" t="s">
        <v>3819</v>
      </c>
      <c r="J1366" s="115" t="s">
        <v>134</v>
      </c>
      <c r="K1366" s="82">
        <v>55.4</v>
      </c>
      <c r="L1366" s="13">
        <v>30300</v>
      </c>
      <c r="M1366" s="13">
        <v>0</v>
      </c>
      <c r="N1366" s="13">
        <f t="shared" ref="N1366" si="396">L1366+M1366</f>
        <v>30300</v>
      </c>
      <c r="O1366" s="92">
        <v>30300</v>
      </c>
      <c r="P1366" s="13">
        <v>0</v>
      </c>
      <c r="Q1366" s="13">
        <f t="shared" ref="Q1366" si="397">O1366+P1366</f>
        <v>30300</v>
      </c>
      <c r="R1366" s="116" t="s">
        <v>3975</v>
      </c>
    </row>
    <row r="1367" spans="1:18">
      <c r="A1367" s="242"/>
      <c r="B1367" s="243"/>
      <c r="C1367" s="243"/>
      <c r="D1367" s="243"/>
      <c r="E1367" s="243"/>
      <c r="F1367" s="243"/>
      <c r="G1367" s="243"/>
      <c r="H1367" s="243"/>
      <c r="I1367" s="243"/>
      <c r="J1367" s="243"/>
      <c r="K1367" s="244"/>
      <c r="L1367" s="117">
        <f t="shared" ref="L1367:Q1367" si="398">SUM(L1366:L1366)</f>
        <v>30300</v>
      </c>
      <c r="M1367" s="117">
        <f t="shared" si="398"/>
        <v>0</v>
      </c>
      <c r="N1367" s="117">
        <f t="shared" si="398"/>
        <v>30300</v>
      </c>
      <c r="O1367" s="117">
        <f t="shared" si="398"/>
        <v>30300</v>
      </c>
      <c r="P1367" s="117">
        <f t="shared" si="398"/>
        <v>0</v>
      </c>
      <c r="Q1367" s="117">
        <f t="shared" si="398"/>
        <v>30300</v>
      </c>
      <c r="R1367" s="170"/>
    </row>
    <row r="1368" spans="1:18" s="107" customFormat="1" ht="36" customHeight="1">
      <c r="A1368" s="206"/>
      <c r="B1368" s="205"/>
      <c r="C1368" s="205"/>
      <c r="D1368" s="205"/>
      <c r="E1368" s="205"/>
      <c r="F1368" s="205"/>
      <c r="G1368" s="205"/>
      <c r="H1368" s="205"/>
      <c r="I1368" s="205"/>
      <c r="J1368" s="205"/>
      <c r="K1368" s="205"/>
      <c r="L1368" s="205"/>
      <c r="M1368" s="120"/>
      <c r="N1368" s="120"/>
      <c r="O1368" s="120"/>
      <c r="P1368" s="120"/>
      <c r="Q1368" s="120"/>
    </row>
    <row r="1369" spans="1:18" s="121" customFormat="1" ht="32.1" customHeight="1">
      <c r="A1369" s="108" t="s">
        <v>3909</v>
      </c>
      <c r="B1369" s="228" t="s">
        <v>3820</v>
      </c>
      <c r="C1369" s="237"/>
      <c r="D1369" s="237"/>
      <c r="E1369" s="237"/>
      <c r="F1369" s="237"/>
      <c r="G1369" s="237"/>
      <c r="H1369" s="237"/>
      <c r="I1369" s="237"/>
      <c r="J1369" s="237"/>
      <c r="K1369" s="238"/>
      <c r="L1369" s="255" t="s">
        <v>2384</v>
      </c>
      <c r="M1369" s="255"/>
      <c r="N1369" s="255"/>
      <c r="O1369" s="255" t="s">
        <v>2385</v>
      </c>
      <c r="P1369" s="255"/>
      <c r="Q1369" s="255"/>
      <c r="R1369" s="226" t="s">
        <v>31</v>
      </c>
    </row>
    <row r="1370" spans="1:18" s="121" customFormat="1" ht="42" customHeight="1">
      <c r="A1370" s="122" t="s">
        <v>8</v>
      </c>
      <c r="B1370" s="123" t="s">
        <v>0</v>
      </c>
      <c r="C1370" s="123" t="s">
        <v>5</v>
      </c>
      <c r="D1370" s="124" t="s">
        <v>6</v>
      </c>
      <c r="E1370" s="124" t="s">
        <v>7</v>
      </c>
      <c r="F1370" s="124" t="s">
        <v>9</v>
      </c>
      <c r="G1370" s="124" t="s">
        <v>10</v>
      </c>
      <c r="H1370" s="124" t="s">
        <v>2386</v>
      </c>
      <c r="I1370" s="124" t="s">
        <v>11</v>
      </c>
      <c r="J1370" s="124" t="s">
        <v>12</v>
      </c>
      <c r="K1370" s="122" t="s">
        <v>13</v>
      </c>
      <c r="L1370" s="158" t="s">
        <v>14</v>
      </c>
      <c r="M1370" s="158" t="s">
        <v>15</v>
      </c>
      <c r="N1370" s="158" t="s">
        <v>16</v>
      </c>
      <c r="O1370" s="158" t="s">
        <v>14</v>
      </c>
      <c r="P1370" s="158" t="s">
        <v>15</v>
      </c>
      <c r="Q1370" s="158" t="s">
        <v>4</v>
      </c>
      <c r="R1370" s="227"/>
    </row>
    <row r="1371" spans="1:18">
      <c r="A1371" s="144">
        <v>1</v>
      </c>
      <c r="B1371" s="169" t="s">
        <v>3820</v>
      </c>
      <c r="C1371" s="114" t="s">
        <v>282</v>
      </c>
      <c r="D1371" s="115" t="s">
        <v>3821</v>
      </c>
      <c r="E1371" s="115" t="s">
        <v>22</v>
      </c>
      <c r="F1371" s="114" t="s">
        <v>979</v>
      </c>
      <c r="G1371" s="115" t="s">
        <v>980</v>
      </c>
      <c r="H1371" s="188" t="s">
        <v>3822</v>
      </c>
      <c r="I1371" s="188" t="s">
        <v>3823</v>
      </c>
      <c r="J1371" s="115" t="s">
        <v>69</v>
      </c>
      <c r="K1371" s="82" t="s">
        <v>70</v>
      </c>
      <c r="L1371" s="13">
        <v>61520</v>
      </c>
      <c r="M1371" s="13">
        <v>92170</v>
      </c>
      <c r="N1371" s="13">
        <f t="shared" ref="N1371:N1373" si="399">L1371+M1371</f>
        <v>153690</v>
      </c>
      <c r="O1371" s="13">
        <v>61520</v>
      </c>
      <c r="P1371" s="13">
        <v>92170</v>
      </c>
      <c r="Q1371" s="13">
        <f t="shared" ref="Q1371:Q1373" si="400">O1371+P1371</f>
        <v>153690</v>
      </c>
      <c r="R1371" s="116" t="s">
        <v>3975</v>
      </c>
    </row>
    <row r="1372" spans="1:18">
      <c r="A1372" s="144">
        <v>2</v>
      </c>
      <c r="B1372" s="169" t="s">
        <v>3820</v>
      </c>
      <c r="C1372" s="114" t="s">
        <v>3824</v>
      </c>
      <c r="D1372" s="115" t="s">
        <v>3821</v>
      </c>
      <c r="E1372" s="115" t="s">
        <v>3825</v>
      </c>
      <c r="F1372" s="114" t="s">
        <v>979</v>
      </c>
      <c r="G1372" s="115" t="s">
        <v>980</v>
      </c>
      <c r="H1372" s="171" t="s">
        <v>3826</v>
      </c>
      <c r="I1372" s="171" t="s">
        <v>3827</v>
      </c>
      <c r="J1372" s="115" t="s">
        <v>134</v>
      </c>
      <c r="K1372" s="82">
        <v>86.6</v>
      </c>
      <c r="L1372" s="177">
        <v>110000</v>
      </c>
      <c r="M1372" s="177">
        <v>0</v>
      </c>
      <c r="N1372" s="177">
        <f t="shared" si="399"/>
        <v>110000</v>
      </c>
      <c r="O1372" s="177">
        <v>110000</v>
      </c>
      <c r="P1372" s="177">
        <v>0</v>
      </c>
      <c r="Q1372" s="177">
        <f t="shared" si="400"/>
        <v>110000</v>
      </c>
      <c r="R1372" s="116" t="s">
        <v>3975</v>
      </c>
    </row>
    <row r="1373" spans="1:18">
      <c r="A1373" s="144">
        <v>3</v>
      </c>
      <c r="B1373" s="169" t="s">
        <v>3820</v>
      </c>
      <c r="C1373" s="114" t="s">
        <v>1125</v>
      </c>
      <c r="D1373" s="115" t="s">
        <v>3828</v>
      </c>
      <c r="E1373" s="115" t="s">
        <v>29</v>
      </c>
      <c r="F1373" s="114" t="s">
        <v>979</v>
      </c>
      <c r="G1373" s="115" t="s">
        <v>980</v>
      </c>
      <c r="H1373" s="171" t="s">
        <v>3829</v>
      </c>
      <c r="I1373" s="171" t="s">
        <v>3830</v>
      </c>
      <c r="J1373" s="115" t="s">
        <v>77</v>
      </c>
      <c r="K1373" s="82"/>
      <c r="L1373" s="13">
        <v>48000</v>
      </c>
      <c r="M1373" s="13">
        <v>0</v>
      </c>
      <c r="N1373" s="13">
        <f t="shared" si="399"/>
        <v>48000</v>
      </c>
      <c r="O1373" s="93">
        <v>48000</v>
      </c>
      <c r="P1373" s="13">
        <v>0</v>
      </c>
      <c r="Q1373" s="13">
        <f t="shared" si="400"/>
        <v>48000</v>
      </c>
      <c r="R1373" s="116" t="s">
        <v>3975</v>
      </c>
    </row>
    <row r="1374" spans="1:18">
      <c r="A1374" s="242"/>
      <c r="B1374" s="243"/>
      <c r="C1374" s="243"/>
      <c r="D1374" s="243"/>
      <c r="E1374" s="243"/>
      <c r="F1374" s="243"/>
      <c r="G1374" s="243"/>
      <c r="H1374" s="243"/>
      <c r="I1374" s="243"/>
      <c r="J1374" s="243"/>
      <c r="K1374" s="244"/>
      <c r="L1374" s="117">
        <f t="shared" ref="L1374:Q1374" si="401">SUM(L1371:L1373)</f>
        <v>219520</v>
      </c>
      <c r="M1374" s="117">
        <f t="shared" si="401"/>
        <v>92170</v>
      </c>
      <c r="N1374" s="117">
        <f t="shared" si="401"/>
        <v>311690</v>
      </c>
      <c r="O1374" s="117">
        <f t="shared" si="401"/>
        <v>219520</v>
      </c>
      <c r="P1374" s="117">
        <f t="shared" si="401"/>
        <v>92170</v>
      </c>
      <c r="Q1374" s="117">
        <f t="shared" si="401"/>
        <v>311690</v>
      </c>
      <c r="R1374" s="170"/>
    </row>
    <row r="1375" spans="1:18" s="107" customFormat="1" ht="36" customHeight="1">
      <c r="A1375" s="206"/>
      <c r="B1375" s="205"/>
      <c r="C1375" s="205"/>
      <c r="D1375" s="205"/>
      <c r="E1375" s="205"/>
      <c r="F1375" s="205"/>
      <c r="G1375" s="205"/>
      <c r="H1375" s="205"/>
      <c r="I1375" s="205"/>
      <c r="J1375" s="205"/>
      <c r="K1375" s="205"/>
      <c r="L1375" s="205"/>
      <c r="M1375" s="120"/>
      <c r="N1375" s="120"/>
      <c r="O1375" s="120"/>
      <c r="P1375" s="120"/>
      <c r="Q1375" s="120"/>
    </row>
    <row r="1376" spans="1:18" s="121" customFormat="1" ht="32.1" customHeight="1">
      <c r="A1376" s="108" t="s">
        <v>3916</v>
      </c>
      <c r="B1376" s="228" t="s">
        <v>3831</v>
      </c>
      <c r="C1376" s="237"/>
      <c r="D1376" s="237"/>
      <c r="E1376" s="237"/>
      <c r="F1376" s="237"/>
      <c r="G1376" s="237"/>
      <c r="H1376" s="237"/>
      <c r="I1376" s="237"/>
      <c r="J1376" s="237"/>
      <c r="K1376" s="238"/>
      <c r="L1376" s="255" t="s">
        <v>2384</v>
      </c>
      <c r="M1376" s="255"/>
      <c r="N1376" s="255"/>
      <c r="O1376" s="255" t="s">
        <v>2385</v>
      </c>
      <c r="P1376" s="255"/>
      <c r="Q1376" s="255"/>
      <c r="R1376" s="226" t="s">
        <v>31</v>
      </c>
    </row>
    <row r="1377" spans="1:18" s="121" customFormat="1" ht="42" customHeight="1">
      <c r="A1377" s="122" t="s">
        <v>8</v>
      </c>
      <c r="B1377" s="123" t="s">
        <v>0</v>
      </c>
      <c r="C1377" s="123" t="s">
        <v>5</v>
      </c>
      <c r="D1377" s="124" t="s">
        <v>6</v>
      </c>
      <c r="E1377" s="124" t="s">
        <v>7</v>
      </c>
      <c r="F1377" s="124" t="s">
        <v>9</v>
      </c>
      <c r="G1377" s="124" t="s">
        <v>10</v>
      </c>
      <c r="H1377" s="124" t="s">
        <v>2386</v>
      </c>
      <c r="I1377" s="124" t="s">
        <v>11</v>
      </c>
      <c r="J1377" s="124" t="s">
        <v>12</v>
      </c>
      <c r="K1377" s="122" t="s">
        <v>13</v>
      </c>
      <c r="L1377" s="158" t="s">
        <v>14</v>
      </c>
      <c r="M1377" s="158" t="s">
        <v>15</v>
      </c>
      <c r="N1377" s="158" t="s">
        <v>16</v>
      </c>
      <c r="O1377" s="158" t="s">
        <v>14</v>
      </c>
      <c r="P1377" s="158" t="s">
        <v>15</v>
      </c>
      <c r="Q1377" s="158" t="s">
        <v>4</v>
      </c>
      <c r="R1377" s="227"/>
    </row>
    <row r="1378" spans="1:18">
      <c r="A1378" s="144">
        <v>1</v>
      </c>
      <c r="B1378" s="169" t="s">
        <v>3831</v>
      </c>
      <c r="C1378" s="114" t="s">
        <v>282</v>
      </c>
      <c r="D1378" s="115" t="s">
        <v>3687</v>
      </c>
      <c r="E1378" s="115" t="s">
        <v>21</v>
      </c>
      <c r="F1378" s="114" t="s">
        <v>979</v>
      </c>
      <c r="G1378" s="115" t="s">
        <v>980</v>
      </c>
      <c r="H1378" s="115" t="s">
        <v>3832</v>
      </c>
      <c r="I1378" s="115" t="s">
        <v>3833</v>
      </c>
      <c r="J1378" s="115" t="s">
        <v>69</v>
      </c>
      <c r="K1378" s="82" t="s">
        <v>288</v>
      </c>
      <c r="L1378" s="13">
        <v>49215</v>
      </c>
      <c r="M1378" s="13">
        <v>74812</v>
      </c>
      <c r="N1378" s="13">
        <f t="shared" ref="N1378" si="402">L1378+M1378</f>
        <v>124027</v>
      </c>
      <c r="O1378" s="13">
        <v>49215</v>
      </c>
      <c r="P1378" s="13">
        <v>74812</v>
      </c>
      <c r="Q1378" s="13">
        <f t="shared" ref="Q1378" si="403">O1378+P1378</f>
        <v>124027</v>
      </c>
      <c r="R1378" s="116" t="s">
        <v>3975</v>
      </c>
    </row>
    <row r="1379" spans="1:18">
      <c r="A1379" s="242"/>
      <c r="B1379" s="243"/>
      <c r="C1379" s="243"/>
      <c r="D1379" s="243"/>
      <c r="E1379" s="243"/>
      <c r="F1379" s="243"/>
      <c r="G1379" s="243"/>
      <c r="H1379" s="243"/>
      <c r="I1379" s="243"/>
      <c r="J1379" s="243"/>
      <c r="K1379" s="244"/>
      <c r="L1379" s="117">
        <f t="shared" ref="L1379:Q1379" si="404">SUM(L1378:L1378)</f>
        <v>49215</v>
      </c>
      <c r="M1379" s="117">
        <f t="shared" si="404"/>
        <v>74812</v>
      </c>
      <c r="N1379" s="117">
        <f t="shared" si="404"/>
        <v>124027</v>
      </c>
      <c r="O1379" s="117">
        <f t="shared" si="404"/>
        <v>49215</v>
      </c>
      <c r="P1379" s="117">
        <f t="shared" si="404"/>
        <v>74812</v>
      </c>
      <c r="Q1379" s="117">
        <f t="shared" si="404"/>
        <v>124027</v>
      </c>
      <c r="R1379" s="170"/>
    </row>
    <row r="1380" spans="1:18" s="107" customFormat="1" ht="36" customHeight="1">
      <c r="A1380" s="206"/>
      <c r="B1380" s="205"/>
      <c r="C1380" s="205"/>
      <c r="D1380" s="205"/>
      <c r="E1380" s="205"/>
      <c r="F1380" s="205"/>
      <c r="G1380" s="205"/>
      <c r="H1380" s="205"/>
      <c r="I1380" s="205"/>
      <c r="J1380" s="205"/>
      <c r="K1380" s="205"/>
      <c r="L1380" s="205"/>
      <c r="M1380" s="120"/>
      <c r="N1380" s="120"/>
      <c r="O1380" s="120"/>
      <c r="P1380" s="120"/>
      <c r="Q1380" s="120"/>
    </row>
    <row r="1381" spans="1:18" s="121" customFormat="1" ht="32.1" customHeight="1">
      <c r="A1381" s="108" t="s">
        <v>3964</v>
      </c>
      <c r="B1381" s="228" t="s">
        <v>3834</v>
      </c>
      <c r="C1381" s="237"/>
      <c r="D1381" s="237"/>
      <c r="E1381" s="237"/>
      <c r="F1381" s="237"/>
      <c r="G1381" s="237"/>
      <c r="H1381" s="237"/>
      <c r="I1381" s="237"/>
      <c r="J1381" s="237"/>
      <c r="K1381" s="238"/>
      <c r="L1381" s="255" t="s">
        <v>2384</v>
      </c>
      <c r="M1381" s="255"/>
      <c r="N1381" s="255"/>
      <c r="O1381" s="255" t="s">
        <v>2385</v>
      </c>
      <c r="P1381" s="255"/>
      <c r="Q1381" s="255"/>
      <c r="R1381" s="226" t="s">
        <v>31</v>
      </c>
    </row>
    <row r="1382" spans="1:18" s="121" customFormat="1" ht="42" customHeight="1">
      <c r="A1382" s="122" t="s">
        <v>8</v>
      </c>
      <c r="B1382" s="123" t="s">
        <v>0</v>
      </c>
      <c r="C1382" s="123" t="s">
        <v>5</v>
      </c>
      <c r="D1382" s="124" t="s">
        <v>6</v>
      </c>
      <c r="E1382" s="124" t="s">
        <v>7</v>
      </c>
      <c r="F1382" s="124" t="s">
        <v>9</v>
      </c>
      <c r="G1382" s="124" t="s">
        <v>10</v>
      </c>
      <c r="H1382" s="124" t="s">
        <v>2386</v>
      </c>
      <c r="I1382" s="124" t="s">
        <v>11</v>
      </c>
      <c r="J1382" s="124" t="s">
        <v>12</v>
      </c>
      <c r="K1382" s="122" t="s">
        <v>13</v>
      </c>
      <c r="L1382" s="158" t="s">
        <v>14</v>
      </c>
      <c r="M1382" s="158" t="s">
        <v>15</v>
      </c>
      <c r="N1382" s="158" t="s">
        <v>16</v>
      </c>
      <c r="O1382" s="158" t="s">
        <v>14</v>
      </c>
      <c r="P1382" s="158" t="s">
        <v>15</v>
      </c>
      <c r="Q1382" s="158" t="s">
        <v>4</v>
      </c>
      <c r="R1382" s="227"/>
    </row>
    <row r="1383" spans="1:18">
      <c r="A1383" s="144">
        <v>1</v>
      </c>
      <c r="B1383" s="169" t="s">
        <v>3834</v>
      </c>
      <c r="C1383" s="114" t="s">
        <v>282</v>
      </c>
      <c r="D1383" s="115" t="s">
        <v>3059</v>
      </c>
      <c r="E1383" s="115" t="s">
        <v>25</v>
      </c>
      <c r="F1383" s="114" t="s">
        <v>1667</v>
      </c>
      <c r="G1383" s="115" t="s">
        <v>980</v>
      </c>
      <c r="H1383" s="115" t="s">
        <v>3835</v>
      </c>
      <c r="I1383" s="189" t="s">
        <v>3836</v>
      </c>
      <c r="J1383" s="115" t="s">
        <v>401</v>
      </c>
      <c r="K1383" s="82">
        <v>86.6</v>
      </c>
      <c r="L1383" s="13">
        <v>28452</v>
      </c>
      <c r="M1383" s="13">
        <v>41230</v>
      </c>
      <c r="N1383" s="13">
        <f t="shared" ref="N1383" si="405">L1383+M1383</f>
        <v>69682</v>
      </c>
      <c r="O1383" s="13">
        <v>28452</v>
      </c>
      <c r="P1383" s="13">
        <v>41230</v>
      </c>
      <c r="Q1383" s="13">
        <f t="shared" ref="Q1383" si="406">O1383+P1383</f>
        <v>69682</v>
      </c>
      <c r="R1383" s="116" t="s">
        <v>3975</v>
      </c>
    </row>
    <row r="1384" spans="1:18">
      <c r="A1384" s="242"/>
      <c r="B1384" s="243"/>
      <c r="C1384" s="243"/>
      <c r="D1384" s="243"/>
      <c r="E1384" s="243"/>
      <c r="F1384" s="243"/>
      <c r="G1384" s="243"/>
      <c r="H1384" s="243"/>
      <c r="I1384" s="243"/>
      <c r="J1384" s="243"/>
      <c r="K1384" s="244"/>
      <c r="L1384" s="117">
        <f t="shared" ref="L1384:Q1384" si="407">SUM(L1383:L1383)</f>
        <v>28452</v>
      </c>
      <c r="M1384" s="117">
        <f t="shared" si="407"/>
        <v>41230</v>
      </c>
      <c r="N1384" s="117">
        <f t="shared" si="407"/>
        <v>69682</v>
      </c>
      <c r="O1384" s="117">
        <f t="shared" si="407"/>
        <v>28452</v>
      </c>
      <c r="P1384" s="117">
        <f t="shared" si="407"/>
        <v>41230</v>
      </c>
      <c r="Q1384" s="117">
        <f t="shared" si="407"/>
        <v>69682</v>
      </c>
      <c r="R1384" s="170"/>
    </row>
    <row r="1385" spans="1:18" s="107" customFormat="1" ht="36" customHeight="1">
      <c r="A1385" s="206"/>
      <c r="B1385" s="205"/>
      <c r="C1385" s="205"/>
      <c r="D1385" s="205"/>
      <c r="E1385" s="205"/>
      <c r="F1385" s="205"/>
      <c r="G1385" s="205"/>
      <c r="H1385" s="205"/>
      <c r="I1385" s="205"/>
      <c r="J1385" s="205"/>
      <c r="K1385" s="205"/>
      <c r="L1385" s="205"/>
      <c r="M1385" s="120"/>
      <c r="N1385" s="120"/>
      <c r="O1385" s="120"/>
      <c r="P1385" s="120"/>
      <c r="Q1385" s="120"/>
    </row>
    <row r="1386" spans="1:18" s="121" customFormat="1" ht="32.1" customHeight="1">
      <c r="A1386" s="108" t="s">
        <v>1057</v>
      </c>
      <c r="B1386" s="228" t="s">
        <v>3837</v>
      </c>
      <c r="C1386" s="237"/>
      <c r="D1386" s="237"/>
      <c r="E1386" s="237"/>
      <c r="F1386" s="237"/>
      <c r="G1386" s="237"/>
      <c r="H1386" s="237"/>
      <c r="I1386" s="237"/>
      <c r="J1386" s="237"/>
      <c r="K1386" s="238"/>
      <c r="L1386" s="255" t="s">
        <v>2384</v>
      </c>
      <c r="M1386" s="255"/>
      <c r="N1386" s="255"/>
      <c r="O1386" s="255" t="s">
        <v>2385</v>
      </c>
      <c r="P1386" s="255"/>
      <c r="Q1386" s="255"/>
      <c r="R1386" s="226" t="s">
        <v>31</v>
      </c>
    </row>
    <row r="1387" spans="1:18" s="121" customFormat="1" ht="42" customHeight="1">
      <c r="A1387" s="122" t="s">
        <v>8</v>
      </c>
      <c r="B1387" s="123" t="s">
        <v>0</v>
      </c>
      <c r="C1387" s="123" t="s">
        <v>5</v>
      </c>
      <c r="D1387" s="124" t="s">
        <v>6</v>
      </c>
      <c r="E1387" s="124" t="s">
        <v>7</v>
      </c>
      <c r="F1387" s="124" t="s">
        <v>9</v>
      </c>
      <c r="G1387" s="124" t="s">
        <v>10</v>
      </c>
      <c r="H1387" s="124" t="s">
        <v>2386</v>
      </c>
      <c r="I1387" s="124" t="s">
        <v>11</v>
      </c>
      <c r="J1387" s="124" t="s">
        <v>12</v>
      </c>
      <c r="K1387" s="122" t="s">
        <v>13</v>
      </c>
      <c r="L1387" s="158" t="s">
        <v>14</v>
      </c>
      <c r="M1387" s="158" t="s">
        <v>15</v>
      </c>
      <c r="N1387" s="158" t="s">
        <v>16</v>
      </c>
      <c r="O1387" s="158" t="s">
        <v>14</v>
      </c>
      <c r="P1387" s="158" t="s">
        <v>15</v>
      </c>
      <c r="Q1387" s="158" t="s">
        <v>4</v>
      </c>
      <c r="R1387" s="227"/>
    </row>
    <row r="1388" spans="1:18" s="192" customFormat="1" ht="15">
      <c r="A1388" s="144">
        <v>1</v>
      </c>
      <c r="B1388" s="190" t="s">
        <v>3837</v>
      </c>
      <c r="C1388" s="191" t="s">
        <v>3838</v>
      </c>
      <c r="D1388" s="191" t="s">
        <v>637</v>
      </c>
      <c r="E1388" s="191">
        <v>35</v>
      </c>
      <c r="F1388" s="191" t="s">
        <v>979</v>
      </c>
      <c r="G1388" s="191" t="s">
        <v>980</v>
      </c>
      <c r="H1388" s="171" t="s">
        <v>3839</v>
      </c>
      <c r="I1388" s="171" t="s">
        <v>3840</v>
      </c>
      <c r="J1388" s="171" t="s">
        <v>77</v>
      </c>
      <c r="K1388" s="82">
        <v>111</v>
      </c>
      <c r="L1388" s="13">
        <v>58000</v>
      </c>
      <c r="M1388" s="13">
        <v>0</v>
      </c>
      <c r="N1388" s="13">
        <f t="shared" ref="N1388" si="408">L1388+M1388</f>
        <v>58000</v>
      </c>
      <c r="O1388" s="94">
        <v>58000</v>
      </c>
      <c r="P1388" s="13">
        <v>0</v>
      </c>
      <c r="Q1388" s="13">
        <f t="shared" ref="Q1388" si="409">O1388+P1388</f>
        <v>58000</v>
      </c>
      <c r="R1388" s="116" t="s">
        <v>3975</v>
      </c>
    </row>
    <row r="1389" spans="1:18" s="192" customFormat="1" ht="15">
      <c r="A1389" s="263"/>
      <c r="B1389" s="264"/>
      <c r="C1389" s="264"/>
      <c r="D1389" s="264"/>
      <c r="E1389" s="264"/>
      <c r="F1389" s="264"/>
      <c r="G1389" s="265"/>
      <c r="H1389" s="193"/>
      <c r="I1389" s="193"/>
      <c r="J1389" s="193"/>
      <c r="K1389" s="95"/>
      <c r="L1389" s="117">
        <f t="shared" ref="L1389:Q1389" si="410">SUM(L1388:L1388)</f>
        <v>58000</v>
      </c>
      <c r="M1389" s="117">
        <f t="shared" si="410"/>
        <v>0</v>
      </c>
      <c r="N1389" s="117">
        <f t="shared" si="410"/>
        <v>58000</v>
      </c>
      <c r="O1389" s="117">
        <f t="shared" si="410"/>
        <v>58000</v>
      </c>
      <c r="P1389" s="117">
        <f t="shared" si="410"/>
        <v>0</v>
      </c>
      <c r="Q1389" s="117">
        <f t="shared" si="410"/>
        <v>58000</v>
      </c>
      <c r="R1389" s="194"/>
    </row>
    <row r="1390" spans="1:18" s="107" customFormat="1" ht="36" customHeight="1">
      <c r="A1390" s="206"/>
      <c r="B1390" s="205"/>
      <c r="C1390" s="205"/>
      <c r="D1390" s="205"/>
      <c r="E1390" s="205"/>
      <c r="F1390" s="205"/>
      <c r="G1390" s="205"/>
      <c r="H1390" s="205"/>
      <c r="I1390" s="205"/>
      <c r="J1390" s="205"/>
      <c r="K1390" s="205"/>
      <c r="L1390" s="205"/>
      <c r="M1390" s="120"/>
      <c r="N1390" s="120"/>
      <c r="O1390" s="120"/>
      <c r="P1390" s="120"/>
      <c r="Q1390" s="120"/>
    </row>
    <row r="1391" spans="1:18" s="121" customFormat="1" ht="32.1" customHeight="1">
      <c r="A1391" s="108" t="s">
        <v>3965</v>
      </c>
      <c r="B1391" s="228" t="s">
        <v>3841</v>
      </c>
      <c r="C1391" s="237"/>
      <c r="D1391" s="237"/>
      <c r="E1391" s="237"/>
      <c r="F1391" s="237"/>
      <c r="G1391" s="237"/>
      <c r="H1391" s="237"/>
      <c r="I1391" s="237"/>
      <c r="J1391" s="237"/>
      <c r="K1391" s="238"/>
      <c r="L1391" s="255" t="s">
        <v>2384</v>
      </c>
      <c r="M1391" s="255"/>
      <c r="N1391" s="255"/>
      <c r="O1391" s="255" t="s">
        <v>2385</v>
      </c>
      <c r="P1391" s="255"/>
      <c r="Q1391" s="255"/>
      <c r="R1391" s="226" t="s">
        <v>31</v>
      </c>
    </row>
    <row r="1392" spans="1:18" s="121" customFormat="1" ht="42" customHeight="1">
      <c r="A1392" s="122" t="s">
        <v>8</v>
      </c>
      <c r="B1392" s="123" t="s">
        <v>0</v>
      </c>
      <c r="C1392" s="123" t="s">
        <v>5</v>
      </c>
      <c r="D1392" s="124" t="s">
        <v>6</v>
      </c>
      <c r="E1392" s="124" t="s">
        <v>7</v>
      </c>
      <c r="F1392" s="124" t="s">
        <v>9</v>
      </c>
      <c r="G1392" s="124" t="s">
        <v>10</v>
      </c>
      <c r="H1392" s="124" t="s">
        <v>2386</v>
      </c>
      <c r="I1392" s="124" t="s">
        <v>11</v>
      </c>
      <c r="J1392" s="124" t="s">
        <v>12</v>
      </c>
      <c r="K1392" s="122" t="s">
        <v>13</v>
      </c>
      <c r="L1392" s="158" t="s">
        <v>14</v>
      </c>
      <c r="M1392" s="158" t="s">
        <v>15</v>
      </c>
      <c r="N1392" s="158" t="s">
        <v>16</v>
      </c>
      <c r="O1392" s="158" t="s">
        <v>14</v>
      </c>
      <c r="P1392" s="158" t="s">
        <v>15</v>
      </c>
      <c r="Q1392" s="158" t="s">
        <v>4</v>
      </c>
      <c r="R1392" s="227"/>
    </row>
    <row r="1393" spans="1:18" s="192" customFormat="1" ht="15">
      <c r="A1393" s="144">
        <v>1</v>
      </c>
      <c r="B1393" s="190" t="s">
        <v>3841</v>
      </c>
      <c r="C1393" s="191" t="s">
        <v>3842</v>
      </c>
      <c r="D1393" s="191" t="s">
        <v>637</v>
      </c>
      <c r="E1393" s="191">
        <v>6</v>
      </c>
      <c r="F1393" s="191" t="s">
        <v>979</v>
      </c>
      <c r="G1393" s="191" t="s">
        <v>980</v>
      </c>
      <c r="H1393" s="171" t="s">
        <v>3843</v>
      </c>
      <c r="I1393" s="171" t="s">
        <v>3844</v>
      </c>
      <c r="J1393" s="171" t="s">
        <v>94</v>
      </c>
      <c r="K1393" s="82">
        <v>12</v>
      </c>
      <c r="L1393" s="13">
        <v>29880</v>
      </c>
      <c r="M1393" s="13">
        <v>0</v>
      </c>
      <c r="N1393" s="13">
        <f t="shared" ref="N1393" si="411">L1393+M1393</f>
        <v>29880</v>
      </c>
      <c r="O1393" s="94">
        <v>29880</v>
      </c>
      <c r="P1393" s="13">
        <v>0</v>
      </c>
      <c r="Q1393" s="13">
        <f t="shared" ref="Q1393" si="412">O1393+P1393</f>
        <v>29880</v>
      </c>
      <c r="R1393" s="116" t="s">
        <v>3975</v>
      </c>
    </row>
    <row r="1394" spans="1:18" s="192" customFormat="1" ht="15">
      <c r="A1394" s="263"/>
      <c r="B1394" s="264"/>
      <c r="C1394" s="264"/>
      <c r="D1394" s="264"/>
      <c r="E1394" s="264"/>
      <c r="F1394" s="264"/>
      <c r="G1394" s="264"/>
      <c r="H1394" s="264"/>
      <c r="I1394" s="264"/>
      <c r="J1394" s="264"/>
      <c r="K1394" s="265"/>
      <c r="L1394" s="117">
        <f t="shared" ref="L1394:Q1394" si="413">SUM(L1393:L1393)</f>
        <v>29880</v>
      </c>
      <c r="M1394" s="117">
        <f t="shared" si="413"/>
        <v>0</v>
      </c>
      <c r="N1394" s="117">
        <f t="shared" si="413"/>
        <v>29880</v>
      </c>
      <c r="O1394" s="117">
        <f t="shared" si="413"/>
        <v>29880</v>
      </c>
      <c r="P1394" s="117">
        <f t="shared" si="413"/>
        <v>0</v>
      </c>
      <c r="Q1394" s="117">
        <f t="shared" si="413"/>
        <v>29880</v>
      </c>
      <c r="R1394" s="194"/>
    </row>
    <row r="1395" spans="1:18" s="107" customFormat="1" ht="36" customHeight="1">
      <c r="A1395" s="206"/>
      <c r="B1395" s="205"/>
      <c r="C1395" s="205"/>
      <c r="D1395" s="205"/>
      <c r="E1395" s="205"/>
      <c r="F1395" s="205"/>
      <c r="G1395" s="205"/>
      <c r="H1395" s="205"/>
      <c r="I1395" s="205"/>
      <c r="J1395" s="205"/>
      <c r="K1395" s="205"/>
      <c r="L1395" s="205"/>
      <c r="M1395" s="120"/>
      <c r="N1395" s="120"/>
      <c r="O1395" s="120"/>
      <c r="P1395" s="120"/>
      <c r="Q1395" s="120"/>
    </row>
    <row r="1396" spans="1:18" ht="32.1" customHeight="1">
      <c r="A1396" s="108" t="s">
        <v>3966</v>
      </c>
      <c r="B1396" s="228" t="s">
        <v>3908</v>
      </c>
      <c r="C1396" s="229"/>
      <c r="D1396" s="229"/>
      <c r="E1396" s="229"/>
      <c r="F1396" s="229"/>
      <c r="G1396" s="229"/>
      <c r="H1396" s="229"/>
      <c r="I1396" s="229"/>
      <c r="J1396" s="229"/>
      <c r="K1396" s="230"/>
      <c r="L1396" s="232" t="s">
        <v>42</v>
      </c>
      <c r="M1396" s="232"/>
      <c r="N1396" s="232"/>
      <c r="O1396" s="232" t="s">
        <v>44</v>
      </c>
      <c r="P1396" s="232"/>
      <c r="Q1396" s="232"/>
      <c r="R1396" s="226" t="s">
        <v>31</v>
      </c>
    </row>
    <row r="1397" spans="1:18" ht="42" customHeight="1">
      <c r="A1397" s="109" t="s">
        <v>8</v>
      </c>
      <c r="B1397" s="110" t="s">
        <v>0</v>
      </c>
      <c r="C1397" s="110" t="s">
        <v>5</v>
      </c>
      <c r="D1397" s="111" t="s">
        <v>6</v>
      </c>
      <c r="E1397" s="111" t="s">
        <v>7</v>
      </c>
      <c r="F1397" s="111" t="s">
        <v>9</v>
      </c>
      <c r="G1397" s="111" t="s">
        <v>10</v>
      </c>
      <c r="H1397" s="111" t="s">
        <v>40</v>
      </c>
      <c r="I1397" s="111" t="s">
        <v>11</v>
      </c>
      <c r="J1397" s="111" t="s">
        <v>12</v>
      </c>
      <c r="K1397" s="109" t="s">
        <v>13</v>
      </c>
      <c r="L1397" s="112" t="s">
        <v>14</v>
      </c>
      <c r="M1397" s="109" t="s">
        <v>15</v>
      </c>
      <c r="N1397" s="109" t="s">
        <v>4</v>
      </c>
      <c r="O1397" s="112" t="s">
        <v>14</v>
      </c>
      <c r="P1397" s="109" t="s">
        <v>15</v>
      </c>
      <c r="Q1397" s="109" t="s">
        <v>4</v>
      </c>
      <c r="R1397" s="227"/>
    </row>
    <row r="1398" spans="1:18">
      <c r="A1398" s="113">
        <v>1</v>
      </c>
      <c r="B1398" s="114" t="s">
        <v>3901</v>
      </c>
      <c r="C1398" s="114" t="s">
        <v>3976</v>
      </c>
      <c r="D1398" s="114" t="s">
        <v>342</v>
      </c>
      <c r="E1398" s="114" t="s">
        <v>3902</v>
      </c>
      <c r="F1398" s="115" t="s">
        <v>1667</v>
      </c>
      <c r="G1398" s="115" t="s">
        <v>980</v>
      </c>
      <c r="H1398" s="114" t="s">
        <v>3903</v>
      </c>
      <c r="I1398" s="114" t="s">
        <v>3904</v>
      </c>
      <c r="J1398" s="114" t="s">
        <v>712</v>
      </c>
      <c r="K1398" s="114" t="s">
        <v>70</v>
      </c>
      <c r="L1398" s="13">
        <v>5000</v>
      </c>
      <c r="M1398" s="13">
        <v>4000</v>
      </c>
      <c r="N1398" s="13">
        <f>L1398+M1398</f>
        <v>9000</v>
      </c>
      <c r="O1398" s="13">
        <v>5000</v>
      </c>
      <c r="P1398" s="13">
        <v>4000</v>
      </c>
      <c r="Q1398" s="13">
        <f>O1398+P1398</f>
        <v>9000</v>
      </c>
      <c r="R1398" s="116" t="s">
        <v>3975</v>
      </c>
    </row>
    <row r="1399" spans="1:18">
      <c r="A1399" s="113">
        <v>2</v>
      </c>
      <c r="B1399" s="114" t="s">
        <v>3901</v>
      </c>
      <c r="C1399" s="114" t="s">
        <v>3905</v>
      </c>
      <c r="D1399" s="114" t="s">
        <v>3051</v>
      </c>
      <c r="E1399" s="114" t="s">
        <v>212</v>
      </c>
      <c r="F1399" s="115" t="s">
        <v>1667</v>
      </c>
      <c r="G1399" s="115" t="s">
        <v>980</v>
      </c>
      <c r="H1399" s="114" t="s">
        <v>3906</v>
      </c>
      <c r="I1399" s="114" t="s">
        <v>3907</v>
      </c>
      <c r="J1399" s="114" t="s">
        <v>712</v>
      </c>
      <c r="K1399" s="114" t="s">
        <v>21</v>
      </c>
      <c r="L1399" s="13">
        <v>1000</v>
      </c>
      <c r="M1399" s="13">
        <v>2000</v>
      </c>
      <c r="N1399" s="13">
        <f>L1399+M1399</f>
        <v>3000</v>
      </c>
      <c r="O1399" s="13">
        <v>1000</v>
      </c>
      <c r="P1399" s="13">
        <v>2000</v>
      </c>
      <c r="Q1399" s="13">
        <f>O1399+P1399</f>
        <v>3000</v>
      </c>
      <c r="R1399" s="116" t="s">
        <v>3975</v>
      </c>
    </row>
    <row r="1400" spans="1:18" ht="15">
      <c r="A1400" s="242"/>
      <c r="B1400" s="243"/>
      <c r="C1400" s="243"/>
      <c r="D1400" s="243"/>
      <c r="E1400" s="243"/>
      <c r="F1400" s="243"/>
      <c r="G1400" s="243"/>
      <c r="H1400" s="243"/>
      <c r="I1400" s="243"/>
      <c r="J1400" s="243"/>
      <c r="K1400" s="244"/>
      <c r="L1400" s="117">
        <f t="shared" ref="L1400:Q1400" si="414">SUM(L1398:L1399)</f>
        <v>6000</v>
      </c>
      <c r="M1400" s="117">
        <f t="shared" si="414"/>
        <v>6000</v>
      </c>
      <c r="N1400" s="117">
        <f t="shared" si="414"/>
        <v>12000</v>
      </c>
      <c r="O1400" s="117">
        <f t="shared" si="414"/>
        <v>6000</v>
      </c>
      <c r="P1400" s="117">
        <f t="shared" si="414"/>
        <v>6000</v>
      </c>
      <c r="Q1400" s="117">
        <f t="shared" si="414"/>
        <v>12000</v>
      </c>
      <c r="R1400" s="194"/>
    </row>
    <row r="1401" spans="1:18" s="107" customFormat="1" ht="36" customHeight="1">
      <c r="A1401" s="206"/>
      <c r="B1401" s="205"/>
      <c r="C1401" s="205"/>
      <c r="D1401" s="205"/>
      <c r="E1401" s="205"/>
      <c r="F1401" s="205"/>
      <c r="G1401" s="205"/>
      <c r="H1401" s="205"/>
      <c r="I1401" s="205"/>
      <c r="J1401" s="205"/>
      <c r="K1401" s="205"/>
      <c r="L1401" s="205"/>
      <c r="M1401" s="120"/>
      <c r="N1401" s="120"/>
      <c r="O1401" s="120"/>
      <c r="P1401" s="120"/>
      <c r="Q1401" s="120"/>
    </row>
    <row r="1402" spans="1:18" ht="32.1" customHeight="1">
      <c r="A1402" s="108" t="s">
        <v>3967</v>
      </c>
      <c r="B1402" s="228" t="s">
        <v>3915</v>
      </c>
      <c r="C1402" s="237"/>
      <c r="D1402" s="237"/>
      <c r="E1402" s="237"/>
      <c r="F1402" s="237"/>
      <c r="G1402" s="237"/>
      <c r="H1402" s="237"/>
      <c r="I1402" s="237"/>
      <c r="J1402" s="237"/>
      <c r="K1402" s="238"/>
      <c r="L1402" s="232" t="s">
        <v>42</v>
      </c>
      <c r="M1402" s="232"/>
      <c r="N1402" s="232"/>
      <c r="O1402" s="232" t="s">
        <v>44</v>
      </c>
      <c r="P1402" s="232"/>
      <c r="Q1402" s="232"/>
      <c r="R1402" s="226" t="s">
        <v>31</v>
      </c>
    </row>
    <row r="1403" spans="1:18" ht="42" customHeight="1">
      <c r="A1403" s="109" t="s">
        <v>8</v>
      </c>
      <c r="B1403" s="110" t="s">
        <v>0</v>
      </c>
      <c r="C1403" s="110" t="s">
        <v>5</v>
      </c>
      <c r="D1403" s="111" t="s">
        <v>6</v>
      </c>
      <c r="E1403" s="111" t="s">
        <v>7</v>
      </c>
      <c r="F1403" s="111" t="s">
        <v>9</v>
      </c>
      <c r="G1403" s="111" t="s">
        <v>10</v>
      </c>
      <c r="H1403" s="111" t="s">
        <v>40</v>
      </c>
      <c r="I1403" s="111" t="s">
        <v>11</v>
      </c>
      <c r="J1403" s="111" t="s">
        <v>12</v>
      </c>
      <c r="K1403" s="109" t="s">
        <v>13</v>
      </c>
      <c r="L1403" s="112" t="s">
        <v>14</v>
      </c>
      <c r="M1403" s="109" t="s">
        <v>15</v>
      </c>
      <c r="N1403" s="109" t="s">
        <v>4</v>
      </c>
      <c r="O1403" s="112" t="s">
        <v>14</v>
      </c>
      <c r="P1403" s="109" t="s">
        <v>15</v>
      </c>
      <c r="Q1403" s="109" t="s">
        <v>4</v>
      </c>
      <c r="R1403" s="227"/>
    </row>
    <row r="1404" spans="1:18">
      <c r="A1404" s="113">
        <v>1</v>
      </c>
      <c r="B1404" s="114" t="s">
        <v>3910</v>
      </c>
      <c r="C1404" s="114" t="s">
        <v>3911</v>
      </c>
      <c r="D1404" s="114" t="s">
        <v>3912</v>
      </c>
      <c r="E1404" s="114" t="s">
        <v>37</v>
      </c>
      <c r="F1404" s="115" t="s">
        <v>638</v>
      </c>
      <c r="G1404" s="115" t="s">
        <v>639</v>
      </c>
      <c r="H1404" s="114" t="s">
        <v>3913</v>
      </c>
      <c r="I1404" s="114" t="s">
        <v>3914</v>
      </c>
      <c r="J1404" s="114" t="s">
        <v>134</v>
      </c>
      <c r="K1404" s="114">
        <v>100</v>
      </c>
      <c r="L1404" s="13">
        <v>136820</v>
      </c>
      <c r="M1404" s="13">
        <v>0</v>
      </c>
      <c r="N1404" s="13">
        <f>L1404+M1404</f>
        <v>136820</v>
      </c>
      <c r="O1404" s="13">
        <v>136820</v>
      </c>
      <c r="P1404" s="13">
        <v>0</v>
      </c>
      <c r="Q1404" s="13">
        <f>O1404+P1404</f>
        <v>136820</v>
      </c>
      <c r="R1404" s="116" t="s">
        <v>3975</v>
      </c>
    </row>
    <row r="1405" spans="1:18" ht="15">
      <c r="A1405" s="242"/>
      <c r="B1405" s="243"/>
      <c r="C1405" s="243"/>
      <c r="D1405" s="243"/>
      <c r="E1405" s="243"/>
      <c r="F1405" s="243"/>
      <c r="G1405" s="243"/>
      <c r="H1405" s="243"/>
      <c r="I1405" s="243"/>
      <c r="J1405" s="243"/>
      <c r="K1405" s="244"/>
      <c r="L1405" s="117">
        <f t="shared" ref="L1405:Q1405" si="415">SUM(L1404:L1404)</f>
        <v>136820</v>
      </c>
      <c r="M1405" s="117">
        <f t="shared" si="415"/>
        <v>0</v>
      </c>
      <c r="N1405" s="117">
        <f t="shared" si="415"/>
        <v>136820</v>
      </c>
      <c r="O1405" s="117">
        <f t="shared" si="415"/>
        <v>136820</v>
      </c>
      <c r="P1405" s="117">
        <f t="shared" si="415"/>
        <v>0</v>
      </c>
      <c r="Q1405" s="117">
        <f t="shared" si="415"/>
        <v>136820</v>
      </c>
      <c r="R1405" s="194"/>
    </row>
    <row r="1406" spans="1:18" s="107" customFormat="1" ht="36" customHeight="1">
      <c r="A1406" s="206"/>
      <c r="B1406" s="205"/>
      <c r="C1406" s="205"/>
      <c r="D1406" s="205"/>
      <c r="E1406" s="205"/>
      <c r="F1406" s="205"/>
      <c r="G1406" s="205"/>
      <c r="H1406" s="205"/>
      <c r="I1406" s="205"/>
      <c r="J1406" s="205"/>
      <c r="K1406" s="205"/>
      <c r="L1406" s="205"/>
      <c r="M1406" s="120"/>
      <c r="N1406" s="120"/>
      <c r="O1406" s="120"/>
      <c r="P1406" s="120"/>
      <c r="Q1406" s="120"/>
    </row>
    <row r="1407" spans="1:18" ht="32.1" customHeight="1">
      <c r="A1407" s="108" t="s">
        <v>3968</v>
      </c>
      <c r="B1407" s="228" t="s">
        <v>3917</v>
      </c>
      <c r="C1407" s="237"/>
      <c r="D1407" s="237"/>
      <c r="E1407" s="237"/>
      <c r="F1407" s="237"/>
      <c r="G1407" s="237"/>
      <c r="H1407" s="237"/>
      <c r="I1407" s="237"/>
      <c r="J1407" s="237"/>
      <c r="K1407" s="238"/>
      <c r="L1407" s="232" t="s">
        <v>42</v>
      </c>
      <c r="M1407" s="232"/>
      <c r="N1407" s="232"/>
      <c r="O1407" s="232" t="s">
        <v>44</v>
      </c>
      <c r="P1407" s="232"/>
      <c r="Q1407" s="232"/>
      <c r="R1407" s="226" t="s">
        <v>31</v>
      </c>
    </row>
    <row r="1408" spans="1:18" ht="42" customHeight="1">
      <c r="A1408" s="109" t="s">
        <v>8</v>
      </c>
      <c r="B1408" s="110" t="s">
        <v>0</v>
      </c>
      <c r="C1408" s="110" t="s">
        <v>5</v>
      </c>
      <c r="D1408" s="111" t="s">
        <v>6</v>
      </c>
      <c r="E1408" s="111" t="s">
        <v>7</v>
      </c>
      <c r="F1408" s="111" t="s">
        <v>9</v>
      </c>
      <c r="G1408" s="111" t="s">
        <v>10</v>
      </c>
      <c r="H1408" s="111" t="s">
        <v>40</v>
      </c>
      <c r="I1408" s="111" t="s">
        <v>11</v>
      </c>
      <c r="J1408" s="111" t="s">
        <v>12</v>
      </c>
      <c r="K1408" s="109" t="s">
        <v>13</v>
      </c>
      <c r="L1408" s="112" t="s">
        <v>14</v>
      </c>
      <c r="M1408" s="109" t="s">
        <v>15</v>
      </c>
      <c r="N1408" s="109" t="s">
        <v>4</v>
      </c>
      <c r="O1408" s="112" t="s">
        <v>14</v>
      </c>
      <c r="P1408" s="109" t="s">
        <v>15</v>
      </c>
      <c r="Q1408" s="109" t="s">
        <v>4</v>
      </c>
      <c r="R1408" s="227"/>
    </row>
    <row r="1409" spans="1:19">
      <c r="A1409" s="113">
        <v>1</v>
      </c>
      <c r="B1409" s="114" t="s">
        <v>3917</v>
      </c>
      <c r="C1409" s="114" t="s">
        <v>63</v>
      </c>
      <c r="D1409" s="114" t="s">
        <v>2169</v>
      </c>
      <c r="E1409" s="114">
        <v>20</v>
      </c>
      <c r="F1409" s="115" t="s">
        <v>638</v>
      </c>
      <c r="G1409" s="115" t="s">
        <v>639</v>
      </c>
      <c r="H1409" s="114" t="s">
        <v>3918</v>
      </c>
      <c r="I1409" s="114" t="s">
        <v>3921</v>
      </c>
      <c r="J1409" s="114" t="s">
        <v>69</v>
      </c>
      <c r="K1409" s="114">
        <v>5</v>
      </c>
      <c r="L1409" s="13">
        <v>920</v>
      </c>
      <c r="M1409" s="13">
        <v>2679</v>
      </c>
      <c r="N1409" s="13">
        <v>3599</v>
      </c>
      <c r="O1409" s="13">
        <v>920</v>
      </c>
      <c r="P1409" s="13">
        <v>2679</v>
      </c>
      <c r="Q1409" s="13">
        <f>O1409+P1409</f>
        <v>3599</v>
      </c>
      <c r="R1409" s="116" t="s">
        <v>3975</v>
      </c>
    </row>
    <row r="1410" spans="1:19">
      <c r="A1410" s="113">
        <v>1</v>
      </c>
      <c r="B1410" s="114" t="s">
        <v>3917</v>
      </c>
      <c r="C1410" s="114" t="s">
        <v>63</v>
      </c>
      <c r="D1410" s="114" t="s">
        <v>3919</v>
      </c>
      <c r="E1410" s="114"/>
      <c r="F1410" s="115" t="s">
        <v>638</v>
      </c>
      <c r="G1410" s="115" t="s">
        <v>639</v>
      </c>
      <c r="H1410" s="114" t="s">
        <v>3920</v>
      </c>
      <c r="I1410" s="114" t="s">
        <v>3922</v>
      </c>
      <c r="J1410" s="114" t="s">
        <v>94</v>
      </c>
      <c r="K1410" s="114">
        <v>5</v>
      </c>
      <c r="L1410" s="13">
        <v>226</v>
      </c>
      <c r="M1410" s="13">
        <v>0</v>
      </c>
      <c r="N1410" s="13">
        <v>226</v>
      </c>
      <c r="O1410" s="13">
        <v>226</v>
      </c>
      <c r="P1410" s="13">
        <v>0</v>
      </c>
      <c r="Q1410" s="13">
        <f>O1410+P1410</f>
        <v>226</v>
      </c>
      <c r="R1410" s="116" t="s">
        <v>3975</v>
      </c>
    </row>
    <row r="1411" spans="1:19" ht="15">
      <c r="A1411" s="242"/>
      <c r="B1411" s="243"/>
      <c r="C1411" s="243"/>
      <c r="D1411" s="243"/>
      <c r="E1411" s="243"/>
      <c r="F1411" s="243"/>
      <c r="G1411" s="243"/>
      <c r="H1411" s="243"/>
      <c r="I1411" s="243"/>
      <c r="J1411" s="243"/>
      <c r="K1411" s="244"/>
      <c r="L1411" s="117">
        <f>SUM(L1409:L1410)</f>
        <v>1146</v>
      </c>
      <c r="M1411" s="117">
        <f t="shared" ref="M1411:Q1411" si="416">SUM(M1409:M1410)</f>
        <v>2679</v>
      </c>
      <c r="N1411" s="117">
        <f t="shared" si="416"/>
        <v>3825</v>
      </c>
      <c r="O1411" s="117">
        <f t="shared" si="416"/>
        <v>1146</v>
      </c>
      <c r="P1411" s="117">
        <f t="shared" si="416"/>
        <v>2679</v>
      </c>
      <c r="Q1411" s="117">
        <f t="shared" si="416"/>
        <v>3825</v>
      </c>
      <c r="R1411" s="194"/>
    </row>
    <row r="1412" spans="1:19" s="107" customFormat="1" ht="36" customHeight="1">
      <c r="A1412" s="206"/>
      <c r="B1412" s="205"/>
      <c r="C1412" s="205"/>
      <c r="D1412" s="205"/>
      <c r="E1412" s="205"/>
      <c r="F1412" s="205"/>
      <c r="G1412" s="205"/>
      <c r="H1412" s="205"/>
      <c r="I1412" s="205"/>
      <c r="J1412" s="205"/>
      <c r="K1412" s="205"/>
      <c r="L1412" s="205"/>
      <c r="M1412" s="120"/>
      <c r="N1412" s="120"/>
      <c r="O1412" s="120"/>
      <c r="P1412" s="120"/>
      <c r="Q1412" s="120"/>
    </row>
    <row r="1413" spans="1:19" ht="32.1" customHeight="1">
      <c r="A1413" s="108" t="s">
        <v>3969</v>
      </c>
      <c r="B1413" s="228" t="s">
        <v>298</v>
      </c>
      <c r="C1413" s="237"/>
      <c r="D1413" s="237"/>
      <c r="E1413" s="237"/>
      <c r="F1413" s="237"/>
      <c r="G1413" s="237"/>
      <c r="H1413" s="237"/>
      <c r="I1413" s="237"/>
      <c r="J1413" s="237"/>
      <c r="K1413" s="238"/>
      <c r="L1413" s="232" t="s">
        <v>42</v>
      </c>
      <c r="M1413" s="232"/>
      <c r="N1413" s="232"/>
      <c r="O1413" s="232" t="s">
        <v>44</v>
      </c>
      <c r="P1413" s="232"/>
      <c r="Q1413" s="232"/>
      <c r="R1413" s="226" t="s">
        <v>31</v>
      </c>
    </row>
    <row r="1414" spans="1:19" ht="42" customHeight="1">
      <c r="A1414" s="109" t="s">
        <v>8</v>
      </c>
      <c r="B1414" s="110" t="s">
        <v>0</v>
      </c>
      <c r="C1414" s="110" t="s">
        <v>5</v>
      </c>
      <c r="D1414" s="111" t="s">
        <v>6</v>
      </c>
      <c r="E1414" s="111" t="s">
        <v>7</v>
      </c>
      <c r="F1414" s="111" t="s">
        <v>9</v>
      </c>
      <c r="G1414" s="111" t="s">
        <v>10</v>
      </c>
      <c r="H1414" s="111" t="s">
        <v>40</v>
      </c>
      <c r="I1414" s="111" t="s">
        <v>11</v>
      </c>
      <c r="J1414" s="111" t="s">
        <v>12</v>
      </c>
      <c r="K1414" s="109" t="s">
        <v>13</v>
      </c>
      <c r="L1414" s="112" t="s">
        <v>14</v>
      </c>
      <c r="M1414" s="109" t="s">
        <v>15</v>
      </c>
      <c r="N1414" s="109" t="s">
        <v>4</v>
      </c>
      <c r="O1414" s="112" t="s">
        <v>14</v>
      </c>
      <c r="P1414" s="109" t="s">
        <v>15</v>
      </c>
      <c r="Q1414" s="109" t="s">
        <v>4</v>
      </c>
      <c r="R1414" s="227"/>
    </row>
    <row r="1415" spans="1:19">
      <c r="A1415" s="113">
        <v>1</v>
      </c>
      <c r="B1415" s="114" t="s">
        <v>298</v>
      </c>
      <c r="C1415" s="114" t="s">
        <v>299</v>
      </c>
      <c r="D1415" s="114" t="s">
        <v>300</v>
      </c>
      <c r="E1415" s="114" t="s">
        <v>301</v>
      </c>
      <c r="F1415" s="115" t="s">
        <v>302</v>
      </c>
      <c r="G1415" s="115" t="s">
        <v>245</v>
      </c>
      <c r="H1415" s="114" t="s">
        <v>303</v>
      </c>
      <c r="I1415" s="114" t="s">
        <v>304</v>
      </c>
      <c r="J1415" s="114" t="s">
        <v>94</v>
      </c>
      <c r="K1415" s="114" t="s">
        <v>48</v>
      </c>
      <c r="L1415" s="13">
        <v>5000</v>
      </c>
      <c r="M1415" s="13">
        <v>0</v>
      </c>
      <c r="N1415" s="13">
        <v>5000</v>
      </c>
      <c r="O1415" s="13">
        <v>5000</v>
      </c>
      <c r="P1415" s="13">
        <v>0</v>
      </c>
      <c r="Q1415" s="13">
        <f t="shared" ref="Q1415" si="417">O1415+P1415</f>
        <v>5000</v>
      </c>
      <c r="R1415" s="116" t="s">
        <v>279</v>
      </c>
    </row>
    <row r="1416" spans="1:19">
      <c r="A1416" s="242"/>
      <c r="B1416" s="243"/>
      <c r="C1416" s="243"/>
      <c r="D1416" s="243"/>
      <c r="E1416" s="243"/>
      <c r="F1416" s="243"/>
      <c r="G1416" s="243"/>
      <c r="H1416" s="243"/>
      <c r="I1416" s="243"/>
      <c r="J1416" s="243"/>
      <c r="K1416" s="244"/>
      <c r="L1416" s="117">
        <f t="shared" ref="L1416:Q1416" si="418">SUM(L1415:L1415)</f>
        <v>5000</v>
      </c>
      <c r="M1416" s="117">
        <f t="shared" si="418"/>
        <v>0</v>
      </c>
      <c r="N1416" s="117">
        <f t="shared" si="418"/>
        <v>5000</v>
      </c>
      <c r="O1416" s="117">
        <f t="shared" si="418"/>
        <v>5000</v>
      </c>
      <c r="P1416" s="117">
        <f t="shared" si="418"/>
        <v>0</v>
      </c>
      <c r="Q1416" s="117">
        <f t="shared" si="418"/>
        <v>5000</v>
      </c>
    </row>
    <row r="1417" spans="1:19">
      <c r="K1417" s="195"/>
      <c r="L1417" s="196"/>
      <c r="M1417" s="196"/>
      <c r="N1417" s="196"/>
      <c r="O1417" s="196"/>
      <c r="P1417" s="196"/>
      <c r="Q1417" s="196"/>
    </row>
    <row r="1418" spans="1:19">
      <c r="K1418" s="195"/>
      <c r="L1418" s="196"/>
      <c r="M1418" s="196"/>
      <c r="N1418" s="196"/>
      <c r="O1418" s="196"/>
      <c r="P1418" s="196"/>
      <c r="Q1418" s="196"/>
    </row>
    <row r="1419" spans="1:19">
      <c r="K1419" s="195"/>
      <c r="L1419" s="196"/>
      <c r="M1419" s="196"/>
      <c r="N1419" s="196"/>
      <c r="O1419" s="196"/>
      <c r="P1419" s="196"/>
      <c r="Q1419" s="196"/>
    </row>
    <row r="1420" spans="1:19">
      <c r="K1420" s="195"/>
      <c r="L1420" s="196"/>
      <c r="M1420" s="196"/>
      <c r="N1420" s="196"/>
      <c r="O1420" s="196"/>
      <c r="P1420" s="196"/>
      <c r="Q1420" s="196"/>
    </row>
    <row r="1421" spans="1:19" ht="12.75" customHeight="1">
      <c r="B1421" s="197" t="s">
        <v>58</v>
      </c>
      <c r="G1421" s="46">
        <f>N1</f>
        <v>18676102</v>
      </c>
      <c r="H1421" s="49" t="s">
        <v>32</v>
      </c>
      <c r="K1421" s="106"/>
      <c r="L1421" s="107"/>
      <c r="M1421" s="196"/>
      <c r="N1421" s="196"/>
      <c r="O1421" s="196"/>
      <c r="P1421" s="196"/>
      <c r="Q1421" s="196"/>
      <c r="R1421" s="196"/>
      <c r="S1421" s="196"/>
    </row>
    <row r="1422" spans="1:19" ht="12.75" customHeight="1">
      <c r="B1422" s="197"/>
      <c r="G1422" s="46"/>
      <c r="H1422" s="49"/>
      <c r="K1422" s="106"/>
      <c r="L1422" s="107"/>
      <c r="M1422" s="196"/>
      <c r="N1422" s="196"/>
      <c r="O1422" s="196"/>
      <c r="P1422" s="196"/>
      <c r="Q1422" s="196"/>
      <c r="R1422" s="196"/>
      <c r="S1422" s="196"/>
    </row>
    <row r="1423" spans="1:19" ht="12.75" customHeight="1">
      <c r="B1423" s="197"/>
      <c r="G1423" s="46"/>
      <c r="H1423" s="49"/>
      <c r="K1423" s="106"/>
      <c r="L1423" s="107"/>
      <c r="M1423" s="196"/>
      <c r="N1423" s="196"/>
      <c r="O1423" s="196"/>
      <c r="P1423" s="196"/>
      <c r="Q1423" s="196"/>
      <c r="R1423" s="196"/>
      <c r="S1423" s="196"/>
    </row>
    <row r="1424" spans="1:19" ht="12.75" customHeight="1">
      <c r="B1424" s="197" t="s">
        <v>35</v>
      </c>
      <c r="G1424" s="46">
        <f>Q1</f>
        <v>18897604</v>
      </c>
      <c r="H1424" s="49" t="s">
        <v>32</v>
      </c>
      <c r="K1424" s="106"/>
      <c r="L1424" s="107"/>
      <c r="M1424" s="196"/>
      <c r="N1424" s="196"/>
      <c r="O1424" s="196"/>
      <c r="P1424" s="196"/>
      <c r="Q1424" s="196"/>
      <c r="R1424" s="196"/>
      <c r="S1424" s="196"/>
    </row>
    <row r="1425" spans="2:19" ht="12.75" customHeight="1">
      <c r="B1425" s="197"/>
      <c r="G1425" s="46"/>
      <c r="H1425" s="49"/>
      <c r="K1425" s="106"/>
      <c r="L1425" s="107"/>
      <c r="M1425" s="196"/>
      <c r="N1425" s="196"/>
      <c r="O1425" s="196"/>
      <c r="P1425" s="196"/>
      <c r="Q1425" s="196"/>
      <c r="R1425" s="196"/>
      <c r="S1425" s="196"/>
    </row>
    <row r="1426" spans="2:19" ht="12.75" customHeight="1">
      <c r="H1426" s="198"/>
      <c r="K1426" s="106"/>
      <c r="L1426" s="107"/>
      <c r="M1426" s="196"/>
      <c r="N1426" s="196"/>
      <c r="O1426" s="196"/>
      <c r="P1426" s="196"/>
      <c r="Q1426" s="196"/>
      <c r="R1426" s="196"/>
      <c r="S1426" s="196"/>
    </row>
    <row r="1427" spans="2:19" ht="12.75" customHeight="1">
      <c r="C1427" s="197" t="s">
        <v>33</v>
      </c>
      <c r="E1427" s="199"/>
      <c r="G1427" s="46">
        <f>N1+Q1</f>
        <v>37573706</v>
      </c>
      <c r="H1427" s="49" t="s">
        <v>32</v>
      </c>
      <c r="K1427" s="106"/>
      <c r="L1427" s="107"/>
      <c r="M1427" s="196"/>
      <c r="N1427" s="196"/>
      <c r="O1427" s="196"/>
      <c r="P1427" s="196"/>
      <c r="Q1427" s="196"/>
      <c r="R1427" s="196"/>
      <c r="S1427" s="196"/>
    </row>
    <row r="1428" spans="2:19">
      <c r="K1428" s="195"/>
      <c r="L1428" s="196"/>
      <c r="M1428" s="196"/>
      <c r="N1428" s="196"/>
      <c r="O1428" s="196"/>
      <c r="P1428" s="196"/>
      <c r="Q1428" s="196"/>
    </row>
    <row r="1429" spans="2:19">
      <c r="K1429" s="195"/>
      <c r="L1429" s="196"/>
      <c r="M1429" s="196"/>
      <c r="N1429" s="196"/>
      <c r="O1429" s="196"/>
      <c r="P1429" s="196"/>
      <c r="Q1429" s="196"/>
    </row>
    <row r="1430" spans="2:19">
      <c r="K1430" s="195"/>
      <c r="L1430" s="196"/>
      <c r="M1430" s="196"/>
      <c r="N1430" s="196"/>
      <c r="O1430" s="196"/>
      <c r="P1430" s="196"/>
      <c r="Q1430" s="196"/>
    </row>
    <row r="1431" spans="2:19">
      <c r="K1431" s="195"/>
      <c r="L1431" s="196"/>
      <c r="M1431" s="196"/>
      <c r="N1431" s="196"/>
      <c r="O1431" s="196"/>
      <c r="P1431" s="196"/>
      <c r="Q1431" s="196"/>
    </row>
    <row r="1432" spans="2:19">
      <c r="K1432" s="195"/>
      <c r="L1432" s="196"/>
      <c r="M1432" s="196"/>
      <c r="N1432" s="196"/>
      <c r="O1432" s="196"/>
      <c r="P1432" s="196"/>
      <c r="Q1432" s="196"/>
    </row>
    <row r="1433" spans="2:19">
      <c r="K1433" s="195"/>
      <c r="L1433" s="196"/>
      <c r="M1433" s="196"/>
      <c r="N1433" s="196"/>
      <c r="O1433" s="196"/>
      <c r="P1433" s="196"/>
      <c r="Q1433" s="196"/>
    </row>
    <row r="1434" spans="2:19">
      <c r="K1434" s="195"/>
      <c r="L1434" s="196"/>
      <c r="M1434" s="196"/>
      <c r="N1434" s="196"/>
      <c r="O1434" s="196"/>
      <c r="P1434" s="196"/>
      <c r="Q1434" s="196"/>
    </row>
    <row r="1435" spans="2:19">
      <c r="K1435" s="195"/>
      <c r="L1435" s="196"/>
      <c r="M1435" s="196"/>
      <c r="N1435" s="196"/>
      <c r="O1435" s="196"/>
      <c r="P1435" s="196"/>
      <c r="Q1435" s="196"/>
    </row>
    <row r="1436" spans="2:19">
      <c r="K1436" s="195"/>
      <c r="L1436" s="196"/>
      <c r="M1436" s="196"/>
      <c r="N1436" s="196"/>
      <c r="O1436" s="196"/>
      <c r="P1436" s="196"/>
      <c r="Q1436" s="196"/>
    </row>
    <row r="1437" spans="2:19">
      <c r="K1437" s="195"/>
      <c r="L1437" s="196"/>
      <c r="M1437" s="196"/>
      <c r="N1437" s="196"/>
      <c r="O1437" s="196"/>
      <c r="P1437" s="196"/>
      <c r="Q1437" s="196"/>
    </row>
    <row r="1438" spans="2:19">
      <c r="K1438" s="195"/>
      <c r="L1438" s="196"/>
      <c r="M1438" s="196"/>
      <c r="N1438" s="196"/>
      <c r="O1438" s="196"/>
      <c r="P1438" s="196"/>
      <c r="Q1438" s="196"/>
    </row>
    <row r="1439" spans="2:19">
      <c r="K1439" s="195"/>
      <c r="L1439" s="196"/>
      <c r="M1439" s="196"/>
      <c r="N1439" s="196"/>
      <c r="O1439" s="196"/>
      <c r="P1439" s="196"/>
      <c r="Q1439" s="196"/>
    </row>
    <row r="1440" spans="2:19">
      <c r="K1440" s="195"/>
      <c r="L1440" s="196"/>
      <c r="M1440" s="196"/>
      <c r="N1440" s="196"/>
      <c r="O1440" s="196"/>
      <c r="P1440" s="196"/>
      <c r="Q1440" s="196"/>
    </row>
    <row r="1441" spans="11:17">
      <c r="K1441" s="195"/>
      <c r="L1441" s="196"/>
      <c r="M1441" s="196"/>
      <c r="N1441" s="196"/>
      <c r="O1441" s="196"/>
      <c r="P1441" s="196"/>
      <c r="Q1441" s="196"/>
    </row>
    <row r="1442" spans="11:17">
      <c r="K1442" s="195"/>
      <c r="L1442" s="196"/>
      <c r="M1442" s="196"/>
      <c r="N1442" s="196"/>
      <c r="O1442" s="196"/>
      <c r="P1442" s="196"/>
      <c r="Q1442" s="196"/>
    </row>
    <row r="1443" spans="11:17">
      <c r="K1443" s="195"/>
      <c r="L1443" s="196"/>
      <c r="M1443" s="196"/>
      <c r="N1443" s="196"/>
      <c r="O1443" s="196"/>
      <c r="P1443" s="196"/>
      <c r="Q1443" s="196"/>
    </row>
    <row r="1444" spans="11:17">
      <c r="K1444" s="195"/>
      <c r="L1444" s="196"/>
      <c r="M1444" s="196"/>
      <c r="N1444" s="196"/>
      <c r="O1444" s="196"/>
      <c r="P1444" s="196"/>
      <c r="Q1444" s="196"/>
    </row>
    <row r="1445" spans="11:17">
      <c r="K1445" s="195"/>
      <c r="L1445" s="196"/>
      <c r="M1445" s="196"/>
      <c r="N1445" s="196"/>
      <c r="O1445" s="196"/>
      <c r="P1445" s="196"/>
      <c r="Q1445" s="196"/>
    </row>
    <row r="1446" spans="11:17">
      <c r="K1446" s="195"/>
      <c r="L1446" s="196"/>
      <c r="M1446" s="196"/>
      <c r="N1446" s="196"/>
      <c r="O1446" s="196"/>
      <c r="P1446" s="196"/>
      <c r="Q1446" s="196"/>
    </row>
    <row r="1447" spans="11:17">
      <c r="K1447" s="195"/>
      <c r="L1447" s="196"/>
      <c r="M1447" s="196"/>
      <c r="N1447" s="196"/>
      <c r="O1447" s="196"/>
      <c r="P1447" s="196"/>
      <c r="Q1447" s="196"/>
    </row>
    <row r="1448" spans="11:17">
      <c r="K1448" s="195"/>
      <c r="L1448" s="196"/>
      <c r="M1448" s="196"/>
      <c r="N1448" s="196"/>
      <c r="O1448" s="196"/>
      <c r="P1448" s="196"/>
      <c r="Q1448" s="196"/>
    </row>
    <row r="1449" spans="11:17">
      <c r="K1449" s="195"/>
      <c r="L1449" s="196"/>
      <c r="M1449" s="196"/>
      <c r="N1449" s="196"/>
      <c r="O1449" s="196"/>
      <c r="P1449" s="196"/>
      <c r="Q1449" s="196"/>
    </row>
    <row r="1450" spans="11:17">
      <c r="K1450" s="195"/>
      <c r="L1450" s="196"/>
      <c r="M1450" s="196"/>
      <c r="N1450" s="196"/>
      <c r="O1450" s="196"/>
      <c r="P1450" s="196"/>
      <c r="Q1450" s="196"/>
    </row>
    <row r="1451" spans="11:17">
      <c r="K1451" s="195"/>
      <c r="L1451" s="196"/>
      <c r="M1451" s="196"/>
      <c r="N1451" s="196"/>
      <c r="O1451" s="196"/>
      <c r="P1451" s="196"/>
      <c r="Q1451" s="196"/>
    </row>
    <row r="1452" spans="11:17">
      <c r="K1452" s="195"/>
      <c r="L1452" s="196"/>
      <c r="M1452" s="196"/>
      <c r="N1452" s="196"/>
      <c r="O1452" s="196"/>
      <c r="P1452" s="196"/>
      <c r="Q1452" s="196"/>
    </row>
    <row r="1453" spans="11:17">
      <c r="K1453" s="195"/>
      <c r="L1453" s="196"/>
      <c r="M1453" s="196"/>
      <c r="N1453" s="196"/>
      <c r="O1453" s="196"/>
      <c r="P1453" s="196"/>
      <c r="Q1453" s="196"/>
    </row>
    <row r="1454" spans="11:17">
      <c r="K1454" s="195"/>
      <c r="L1454" s="196"/>
      <c r="M1454" s="196"/>
      <c r="N1454" s="196"/>
      <c r="O1454" s="196"/>
      <c r="P1454" s="196"/>
      <c r="Q1454" s="196"/>
    </row>
    <row r="1455" spans="11:17">
      <c r="K1455" s="195"/>
      <c r="L1455" s="196"/>
      <c r="M1455" s="196"/>
      <c r="N1455" s="196"/>
      <c r="O1455" s="196"/>
      <c r="P1455" s="196"/>
      <c r="Q1455" s="196"/>
    </row>
    <row r="1456" spans="11:17">
      <c r="K1456" s="195"/>
      <c r="L1456" s="196"/>
      <c r="M1456" s="196"/>
      <c r="N1456" s="196"/>
      <c r="O1456" s="196"/>
      <c r="P1456" s="196"/>
      <c r="Q1456" s="196"/>
    </row>
    <row r="1457" spans="11:17">
      <c r="K1457" s="195"/>
      <c r="L1457" s="196"/>
      <c r="M1457" s="196"/>
      <c r="N1457" s="196"/>
      <c r="O1457" s="196"/>
      <c r="P1457" s="196"/>
      <c r="Q1457" s="196"/>
    </row>
    <row r="1458" spans="11:17">
      <c r="K1458" s="195"/>
      <c r="L1458" s="196"/>
      <c r="M1458" s="196"/>
      <c r="N1458" s="196"/>
      <c r="O1458" s="196"/>
      <c r="P1458" s="196"/>
      <c r="Q1458" s="196"/>
    </row>
    <row r="1459" spans="11:17">
      <c r="K1459" s="195"/>
      <c r="L1459" s="196"/>
      <c r="M1459" s="196"/>
      <c r="N1459" s="196"/>
      <c r="O1459" s="196"/>
      <c r="P1459" s="196"/>
      <c r="Q1459" s="196"/>
    </row>
    <row r="1460" spans="11:17">
      <c r="K1460" s="195"/>
      <c r="L1460" s="196"/>
      <c r="M1460" s="196"/>
      <c r="N1460" s="196"/>
      <c r="O1460" s="196"/>
      <c r="P1460" s="196"/>
      <c r="Q1460" s="196"/>
    </row>
    <row r="1461" spans="11:17">
      <c r="K1461" s="195"/>
      <c r="L1461" s="196"/>
      <c r="M1461" s="196"/>
      <c r="N1461" s="196"/>
      <c r="O1461" s="196"/>
      <c r="P1461" s="196"/>
      <c r="Q1461" s="196"/>
    </row>
    <row r="1462" spans="11:17">
      <c r="K1462" s="195"/>
      <c r="L1462" s="196"/>
      <c r="M1462" s="196"/>
      <c r="N1462" s="196"/>
      <c r="O1462" s="196"/>
      <c r="P1462" s="196"/>
      <c r="Q1462" s="196"/>
    </row>
    <row r="1463" spans="11:17">
      <c r="K1463" s="195"/>
      <c r="L1463" s="196"/>
      <c r="M1463" s="196"/>
      <c r="N1463" s="196"/>
      <c r="O1463" s="196"/>
      <c r="P1463" s="196"/>
      <c r="Q1463" s="196"/>
    </row>
    <row r="1464" spans="11:17">
      <c r="K1464" s="195"/>
      <c r="L1464" s="196"/>
      <c r="M1464" s="196"/>
      <c r="N1464" s="196"/>
      <c r="O1464" s="196"/>
      <c r="P1464" s="196"/>
      <c r="Q1464" s="196"/>
    </row>
    <row r="1465" spans="11:17">
      <c r="K1465" s="195"/>
      <c r="L1465" s="196"/>
      <c r="M1465" s="196"/>
      <c r="N1465" s="196"/>
      <c r="O1465" s="196"/>
      <c r="P1465" s="196"/>
      <c r="Q1465" s="196"/>
    </row>
    <row r="1466" spans="11:17">
      <c r="K1466" s="195"/>
      <c r="L1466" s="196"/>
      <c r="M1466" s="196"/>
      <c r="N1466" s="196"/>
      <c r="O1466" s="196"/>
      <c r="P1466" s="196"/>
      <c r="Q1466" s="196"/>
    </row>
    <row r="1467" spans="11:17">
      <c r="K1467" s="195"/>
      <c r="L1467" s="196"/>
      <c r="M1467" s="196"/>
      <c r="N1467" s="196"/>
      <c r="O1467" s="196"/>
      <c r="P1467" s="196"/>
      <c r="Q1467" s="196"/>
    </row>
    <row r="1468" spans="11:17">
      <c r="K1468" s="195"/>
      <c r="L1468" s="196"/>
      <c r="M1468" s="196"/>
      <c r="N1468" s="196"/>
      <c r="O1468" s="196"/>
      <c r="P1468" s="196"/>
      <c r="Q1468" s="196"/>
    </row>
    <row r="1469" spans="11:17">
      <c r="K1469" s="195"/>
      <c r="L1469" s="196"/>
      <c r="M1469" s="196"/>
      <c r="N1469" s="196"/>
      <c r="O1469" s="196"/>
      <c r="P1469" s="196"/>
      <c r="Q1469" s="196"/>
    </row>
    <row r="1470" spans="11:17">
      <c r="K1470" s="195"/>
      <c r="L1470" s="196"/>
      <c r="M1470" s="196"/>
      <c r="N1470" s="196"/>
      <c r="O1470" s="196"/>
      <c r="P1470" s="196"/>
      <c r="Q1470" s="196"/>
    </row>
    <row r="1471" spans="11:17">
      <c r="K1471" s="195"/>
      <c r="L1471" s="196"/>
      <c r="M1471" s="196"/>
      <c r="N1471" s="196"/>
      <c r="O1471" s="196"/>
      <c r="P1471" s="196"/>
      <c r="Q1471" s="196"/>
    </row>
    <row r="1472" spans="11:17">
      <c r="K1472" s="195"/>
      <c r="L1472" s="196"/>
      <c r="M1472" s="196"/>
      <c r="N1472" s="196"/>
      <c r="O1472" s="196"/>
      <c r="P1472" s="196"/>
      <c r="Q1472" s="196"/>
    </row>
    <row r="1473" spans="11:17">
      <c r="K1473" s="195"/>
      <c r="L1473" s="196"/>
      <c r="M1473" s="196"/>
      <c r="N1473" s="196"/>
      <c r="O1473" s="196"/>
      <c r="P1473" s="196"/>
      <c r="Q1473" s="196"/>
    </row>
    <row r="1474" spans="11:17">
      <c r="K1474" s="195"/>
      <c r="L1474" s="196"/>
      <c r="M1474" s="196"/>
      <c r="N1474" s="196"/>
      <c r="O1474" s="196"/>
      <c r="P1474" s="196"/>
      <c r="Q1474" s="196"/>
    </row>
    <row r="1475" spans="11:17">
      <c r="K1475" s="195"/>
      <c r="L1475" s="196"/>
      <c r="M1475" s="196"/>
      <c r="N1475" s="196"/>
      <c r="O1475" s="196"/>
      <c r="P1475" s="196"/>
      <c r="Q1475" s="196"/>
    </row>
    <row r="1476" spans="11:17">
      <c r="K1476" s="195"/>
      <c r="L1476" s="196"/>
      <c r="M1476" s="196"/>
      <c r="N1476" s="196"/>
      <c r="O1476" s="196"/>
      <c r="P1476" s="196"/>
      <c r="Q1476" s="196"/>
    </row>
    <row r="1477" spans="11:17">
      <c r="K1477" s="195"/>
      <c r="L1477" s="196"/>
      <c r="M1477" s="196"/>
      <c r="N1477" s="196"/>
      <c r="O1477" s="196"/>
      <c r="P1477" s="196"/>
      <c r="Q1477" s="196"/>
    </row>
    <row r="1478" spans="11:17">
      <c r="K1478" s="195"/>
      <c r="L1478" s="196"/>
      <c r="M1478" s="196"/>
      <c r="N1478" s="196"/>
      <c r="O1478" s="196"/>
      <c r="P1478" s="196"/>
      <c r="Q1478" s="196"/>
    </row>
    <row r="1479" spans="11:17">
      <c r="K1479" s="195"/>
      <c r="L1479" s="196"/>
      <c r="M1479" s="196"/>
      <c r="N1479" s="196"/>
      <c r="O1479" s="196"/>
      <c r="P1479" s="196"/>
      <c r="Q1479" s="196"/>
    </row>
    <row r="1480" spans="11:17">
      <c r="K1480" s="195"/>
      <c r="L1480" s="196"/>
      <c r="M1480" s="196"/>
      <c r="N1480" s="196"/>
      <c r="O1480" s="196"/>
      <c r="P1480" s="196"/>
      <c r="Q1480" s="196"/>
    </row>
    <row r="1481" spans="11:17">
      <c r="K1481" s="195"/>
      <c r="L1481" s="196"/>
      <c r="M1481" s="196"/>
      <c r="N1481" s="196"/>
      <c r="O1481" s="196"/>
      <c r="P1481" s="196"/>
      <c r="Q1481" s="196"/>
    </row>
    <row r="1482" spans="11:17">
      <c r="K1482" s="195"/>
      <c r="L1482" s="196"/>
      <c r="M1482" s="196"/>
      <c r="N1482" s="196"/>
      <c r="O1482" s="196"/>
      <c r="P1482" s="196"/>
      <c r="Q1482" s="196"/>
    </row>
    <row r="1483" spans="11:17">
      <c r="K1483" s="195"/>
      <c r="L1483" s="196"/>
      <c r="M1483" s="196"/>
      <c r="N1483" s="196"/>
      <c r="O1483" s="196"/>
      <c r="P1483" s="196"/>
      <c r="Q1483" s="196"/>
    </row>
    <row r="1484" spans="11:17">
      <c r="K1484" s="195"/>
      <c r="L1484" s="196"/>
      <c r="M1484" s="196"/>
      <c r="N1484" s="196"/>
      <c r="O1484" s="196"/>
      <c r="P1484" s="196"/>
      <c r="Q1484" s="196"/>
    </row>
    <row r="1485" spans="11:17">
      <c r="K1485" s="195"/>
      <c r="L1485" s="196"/>
      <c r="M1485" s="196"/>
      <c r="N1485" s="196"/>
      <c r="O1485" s="196"/>
      <c r="P1485" s="196"/>
      <c r="Q1485" s="196"/>
    </row>
    <row r="1486" spans="11:17">
      <c r="K1486" s="195"/>
      <c r="L1486" s="196"/>
      <c r="M1486" s="196"/>
      <c r="N1486" s="196"/>
      <c r="O1486" s="196"/>
      <c r="P1486" s="196"/>
      <c r="Q1486" s="196"/>
    </row>
    <row r="1487" spans="11:17">
      <c r="K1487" s="195"/>
      <c r="L1487" s="196"/>
      <c r="M1487" s="196"/>
      <c r="N1487" s="196"/>
      <c r="O1487" s="196"/>
      <c r="P1487" s="196"/>
      <c r="Q1487" s="196"/>
    </row>
    <row r="1488" spans="11:17">
      <c r="K1488" s="195"/>
      <c r="L1488" s="196"/>
      <c r="M1488" s="196"/>
      <c r="N1488" s="196"/>
      <c r="O1488" s="196"/>
      <c r="P1488" s="196"/>
      <c r="Q1488" s="196"/>
    </row>
    <row r="1489" spans="11:17">
      <c r="K1489" s="195"/>
      <c r="L1489" s="196"/>
      <c r="M1489" s="196"/>
      <c r="N1489" s="196"/>
      <c r="O1489" s="196"/>
      <c r="P1489" s="196"/>
      <c r="Q1489" s="196"/>
    </row>
    <row r="1490" spans="11:17">
      <c r="K1490" s="195"/>
      <c r="L1490" s="196"/>
      <c r="M1490" s="196"/>
      <c r="N1490" s="196"/>
      <c r="O1490" s="196"/>
      <c r="P1490" s="196"/>
      <c r="Q1490" s="196"/>
    </row>
    <row r="1491" spans="11:17">
      <c r="K1491" s="195"/>
      <c r="L1491" s="196"/>
      <c r="M1491" s="196"/>
      <c r="N1491" s="196"/>
      <c r="O1491" s="196"/>
      <c r="P1491" s="196"/>
      <c r="Q1491" s="196"/>
    </row>
    <row r="1492" spans="11:17">
      <c r="K1492" s="195"/>
      <c r="L1492" s="196"/>
      <c r="M1492" s="196"/>
      <c r="N1492" s="196"/>
      <c r="O1492" s="196"/>
      <c r="P1492" s="196"/>
      <c r="Q1492" s="196"/>
    </row>
    <row r="1493" spans="11:17">
      <c r="K1493" s="195"/>
      <c r="L1493" s="196"/>
      <c r="M1493" s="196"/>
      <c r="N1493" s="196"/>
      <c r="O1493" s="196"/>
      <c r="P1493" s="196"/>
      <c r="Q1493" s="196"/>
    </row>
    <row r="1494" spans="11:17">
      <c r="K1494" s="195"/>
      <c r="L1494" s="196"/>
      <c r="M1494" s="196"/>
      <c r="N1494" s="196"/>
      <c r="O1494" s="196"/>
      <c r="P1494" s="196"/>
      <c r="Q1494" s="196"/>
    </row>
    <row r="1495" spans="11:17">
      <c r="K1495" s="195"/>
      <c r="L1495" s="196"/>
      <c r="M1495" s="196"/>
      <c r="N1495" s="196"/>
      <c r="O1495" s="196"/>
      <c r="P1495" s="196"/>
      <c r="Q1495" s="196"/>
    </row>
    <row r="1496" spans="11:17">
      <c r="K1496" s="195"/>
      <c r="L1496" s="196"/>
      <c r="M1496" s="196"/>
      <c r="N1496" s="196"/>
      <c r="O1496" s="196"/>
      <c r="P1496" s="196"/>
      <c r="Q1496" s="196"/>
    </row>
    <row r="1497" spans="11:17">
      <c r="K1497" s="195"/>
      <c r="L1497" s="196"/>
      <c r="M1497" s="196"/>
      <c r="N1497" s="196"/>
      <c r="O1497" s="196"/>
      <c r="P1497" s="196"/>
      <c r="Q1497" s="196"/>
    </row>
    <row r="1498" spans="11:17">
      <c r="K1498" s="195"/>
      <c r="L1498" s="196"/>
      <c r="M1498" s="196"/>
      <c r="N1498" s="196"/>
      <c r="O1498" s="196"/>
      <c r="P1498" s="196"/>
      <c r="Q1498" s="196"/>
    </row>
    <row r="1499" spans="11:17">
      <c r="K1499" s="195"/>
      <c r="L1499" s="196"/>
      <c r="M1499" s="196"/>
      <c r="N1499" s="196"/>
      <c r="O1499" s="196"/>
      <c r="P1499" s="196"/>
      <c r="Q1499" s="196"/>
    </row>
    <row r="1500" spans="11:17">
      <c r="K1500" s="195"/>
      <c r="L1500" s="196"/>
      <c r="M1500" s="196"/>
      <c r="N1500" s="196"/>
      <c r="O1500" s="196"/>
      <c r="P1500" s="196"/>
      <c r="Q1500" s="196"/>
    </row>
    <row r="1501" spans="11:17">
      <c r="K1501" s="195"/>
      <c r="L1501" s="196"/>
      <c r="M1501" s="196"/>
      <c r="N1501" s="196"/>
      <c r="O1501" s="196"/>
      <c r="P1501" s="196"/>
      <c r="Q1501" s="196"/>
    </row>
    <row r="1502" spans="11:17">
      <c r="K1502" s="195"/>
      <c r="L1502" s="196"/>
      <c r="M1502" s="196"/>
      <c r="N1502" s="196"/>
      <c r="O1502" s="196"/>
      <c r="P1502" s="196"/>
      <c r="Q1502" s="196"/>
    </row>
    <row r="1503" spans="11:17">
      <c r="K1503" s="195"/>
      <c r="L1503" s="196"/>
      <c r="M1503" s="196"/>
      <c r="N1503" s="196"/>
      <c r="O1503" s="196"/>
      <c r="P1503" s="196"/>
      <c r="Q1503" s="196"/>
    </row>
    <row r="1504" spans="11:17">
      <c r="K1504" s="195"/>
      <c r="L1504" s="196"/>
      <c r="M1504" s="196"/>
      <c r="N1504" s="196"/>
      <c r="O1504" s="196"/>
      <c r="P1504" s="196"/>
      <c r="Q1504" s="196"/>
    </row>
    <row r="1505" spans="11:17">
      <c r="K1505" s="195"/>
      <c r="L1505" s="196"/>
      <c r="M1505" s="196"/>
      <c r="N1505" s="196"/>
      <c r="O1505" s="196"/>
      <c r="P1505" s="196"/>
      <c r="Q1505" s="196"/>
    </row>
    <row r="1506" spans="11:17">
      <c r="K1506" s="195"/>
      <c r="L1506" s="196"/>
      <c r="M1506" s="196"/>
      <c r="N1506" s="196"/>
      <c r="O1506" s="196"/>
      <c r="P1506" s="196"/>
      <c r="Q1506" s="196"/>
    </row>
    <row r="1507" spans="11:17">
      <c r="K1507" s="195"/>
      <c r="L1507" s="196"/>
      <c r="M1507" s="196"/>
      <c r="N1507" s="196"/>
      <c r="O1507" s="196"/>
      <c r="P1507" s="196"/>
      <c r="Q1507" s="196"/>
    </row>
    <row r="1508" spans="11:17">
      <c r="K1508" s="195"/>
      <c r="L1508" s="196"/>
      <c r="M1508" s="196"/>
      <c r="N1508" s="196"/>
      <c r="O1508" s="196"/>
      <c r="P1508" s="196"/>
      <c r="Q1508" s="196"/>
    </row>
    <row r="1509" spans="11:17">
      <c r="K1509" s="195"/>
      <c r="L1509" s="196"/>
      <c r="M1509" s="196"/>
      <c r="N1509" s="196"/>
      <c r="O1509" s="196"/>
      <c r="P1509" s="196"/>
      <c r="Q1509" s="196"/>
    </row>
    <row r="1510" spans="11:17">
      <c r="K1510" s="195"/>
      <c r="L1510" s="196"/>
      <c r="M1510" s="196"/>
      <c r="N1510" s="196"/>
      <c r="O1510" s="196"/>
      <c r="P1510" s="196"/>
      <c r="Q1510" s="196"/>
    </row>
    <row r="1511" spans="11:17">
      <c r="K1511" s="195"/>
      <c r="L1511" s="196"/>
      <c r="M1511" s="196"/>
      <c r="N1511" s="196"/>
      <c r="O1511" s="196"/>
      <c r="P1511" s="196"/>
      <c r="Q1511" s="196"/>
    </row>
    <row r="1512" spans="11:17">
      <c r="K1512" s="195"/>
      <c r="L1512" s="196"/>
      <c r="M1512" s="196"/>
      <c r="N1512" s="196"/>
      <c r="O1512" s="196"/>
      <c r="P1512" s="196"/>
      <c r="Q1512" s="196"/>
    </row>
    <row r="1513" spans="11:17">
      <c r="K1513" s="195"/>
      <c r="L1513" s="196"/>
      <c r="M1513" s="196"/>
      <c r="N1513" s="196"/>
      <c r="O1513" s="196"/>
      <c r="P1513" s="196"/>
      <c r="Q1513" s="196"/>
    </row>
    <row r="1514" spans="11:17">
      <c r="K1514" s="195"/>
      <c r="L1514" s="196"/>
      <c r="M1514" s="196"/>
      <c r="N1514" s="196"/>
      <c r="O1514" s="196"/>
      <c r="P1514" s="196"/>
      <c r="Q1514" s="196"/>
    </row>
    <row r="1515" spans="11:17">
      <c r="K1515" s="195"/>
      <c r="L1515" s="196"/>
      <c r="M1515" s="196"/>
      <c r="N1515" s="196"/>
      <c r="O1515" s="196"/>
      <c r="P1515" s="196"/>
      <c r="Q1515" s="196"/>
    </row>
    <row r="1516" spans="11:17">
      <c r="K1516" s="195"/>
      <c r="L1516" s="196"/>
      <c r="M1516" s="196"/>
      <c r="N1516" s="196"/>
      <c r="O1516" s="196"/>
      <c r="P1516" s="196"/>
      <c r="Q1516" s="196"/>
    </row>
    <row r="1517" spans="11:17">
      <c r="K1517" s="195"/>
      <c r="L1517" s="196"/>
      <c r="M1517" s="196"/>
      <c r="N1517" s="196"/>
      <c r="O1517" s="196"/>
      <c r="P1517" s="196"/>
      <c r="Q1517" s="196"/>
    </row>
    <row r="1518" spans="11:17">
      <c r="K1518" s="195"/>
      <c r="L1518" s="196"/>
      <c r="M1518" s="196"/>
      <c r="N1518" s="196"/>
      <c r="O1518" s="196"/>
      <c r="P1518" s="196"/>
      <c r="Q1518" s="196"/>
    </row>
    <row r="1519" spans="11:17">
      <c r="K1519" s="195"/>
      <c r="L1519" s="196"/>
      <c r="M1519" s="196"/>
      <c r="N1519" s="196"/>
      <c r="O1519" s="196"/>
      <c r="P1519" s="196"/>
      <c r="Q1519" s="196"/>
    </row>
    <row r="1520" spans="11:17">
      <c r="K1520" s="195"/>
      <c r="L1520" s="196"/>
      <c r="M1520" s="196"/>
      <c r="N1520" s="196"/>
      <c r="O1520" s="196"/>
      <c r="P1520" s="196"/>
      <c r="Q1520" s="196"/>
    </row>
    <row r="1521" spans="11:17">
      <c r="K1521" s="195"/>
      <c r="L1521" s="196"/>
      <c r="M1521" s="196"/>
      <c r="N1521" s="196"/>
      <c r="O1521" s="196"/>
      <c r="P1521" s="196"/>
      <c r="Q1521" s="196"/>
    </row>
    <row r="1522" spans="11:17">
      <c r="K1522" s="195"/>
      <c r="L1522" s="196"/>
      <c r="M1522" s="196"/>
      <c r="N1522" s="196"/>
      <c r="O1522" s="196"/>
      <c r="P1522" s="196"/>
      <c r="Q1522" s="196"/>
    </row>
    <row r="1523" spans="11:17">
      <c r="K1523" s="195"/>
      <c r="L1523" s="196"/>
      <c r="M1523" s="196"/>
      <c r="N1523" s="196"/>
      <c r="O1523" s="196"/>
      <c r="P1523" s="196"/>
      <c r="Q1523" s="196"/>
    </row>
    <row r="1524" spans="11:17">
      <c r="K1524" s="195"/>
      <c r="L1524" s="196"/>
      <c r="M1524" s="196"/>
      <c r="N1524" s="196"/>
      <c r="O1524" s="196"/>
      <c r="P1524" s="196"/>
      <c r="Q1524" s="196"/>
    </row>
    <row r="1525" spans="11:17">
      <c r="K1525" s="195"/>
      <c r="L1525" s="196"/>
      <c r="M1525" s="196"/>
      <c r="N1525" s="196"/>
      <c r="O1525" s="196"/>
      <c r="P1525" s="196"/>
      <c r="Q1525" s="196"/>
    </row>
    <row r="1526" spans="11:17">
      <c r="K1526" s="195"/>
      <c r="L1526" s="196"/>
      <c r="M1526" s="196"/>
      <c r="N1526" s="196"/>
      <c r="O1526" s="196"/>
      <c r="P1526" s="196"/>
      <c r="Q1526" s="196"/>
    </row>
    <row r="1527" spans="11:17">
      <c r="K1527" s="195"/>
      <c r="L1527" s="196"/>
      <c r="M1527" s="196"/>
      <c r="N1527" s="196"/>
      <c r="O1527" s="196"/>
      <c r="P1527" s="196"/>
      <c r="Q1527" s="196"/>
    </row>
    <row r="1528" spans="11:17">
      <c r="K1528" s="195"/>
      <c r="L1528" s="196"/>
      <c r="M1528" s="196"/>
      <c r="N1528" s="196"/>
      <c r="O1528" s="196"/>
      <c r="P1528" s="196"/>
      <c r="Q1528" s="196"/>
    </row>
    <row r="1529" spans="11:17">
      <c r="K1529" s="195"/>
      <c r="L1529" s="196"/>
      <c r="M1529" s="196"/>
      <c r="N1529" s="196"/>
      <c r="O1529" s="196"/>
      <c r="P1529" s="196"/>
      <c r="Q1529" s="196"/>
    </row>
    <row r="1530" spans="11:17">
      <c r="K1530" s="195"/>
      <c r="L1530" s="196"/>
      <c r="M1530" s="196"/>
      <c r="N1530" s="196"/>
      <c r="O1530" s="196"/>
      <c r="P1530" s="196"/>
      <c r="Q1530" s="196"/>
    </row>
    <row r="1531" spans="11:17">
      <c r="K1531" s="195"/>
      <c r="L1531" s="196"/>
      <c r="M1531" s="196"/>
      <c r="N1531" s="196"/>
      <c r="O1531" s="196"/>
      <c r="P1531" s="196"/>
      <c r="Q1531" s="196"/>
    </row>
    <row r="1532" spans="11:17">
      <c r="K1532" s="195"/>
      <c r="L1532" s="196"/>
      <c r="M1532" s="196"/>
      <c r="N1532" s="196"/>
      <c r="O1532" s="196"/>
      <c r="P1532" s="196"/>
      <c r="Q1532" s="196"/>
    </row>
    <row r="1533" spans="11:17">
      <c r="K1533" s="195"/>
      <c r="L1533" s="196"/>
      <c r="M1533" s="196"/>
      <c r="N1533" s="196"/>
      <c r="O1533" s="196"/>
      <c r="P1533" s="196"/>
      <c r="Q1533" s="196"/>
    </row>
    <row r="1534" spans="11:17">
      <c r="K1534" s="195"/>
      <c r="L1534" s="196"/>
      <c r="M1534" s="196"/>
      <c r="N1534" s="196"/>
      <c r="O1534" s="196"/>
      <c r="P1534" s="196"/>
      <c r="Q1534" s="196"/>
    </row>
    <row r="1535" spans="11:17">
      <c r="K1535" s="195"/>
      <c r="L1535" s="196"/>
      <c r="M1535" s="196"/>
      <c r="N1535" s="196"/>
      <c r="O1535" s="196"/>
      <c r="P1535" s="196"/>
      <c r="Q1535" s="196"/>
    </row>
    <row r="1536" spans="11:17">
      <c r="K1536" s="195"/>
      <c r="L1536" s="196"/>
      <c r="M1536" s="196"/>
      <c r="N1536" s="196"/>
      <c r="O1536" s="196"/>
      <c r="P1536" s="196"/>
      <c r="Q1536" s="196"/>
    </row>
    <row r="1537" spans="11:17">
      <c r="K1537" s="195"/>
      <c r="L1537" s="196"/>
      <c r="M1537" s="196"/>
      <c r="N1537" s="196"/>
      <c r="O1537" s="196"/>
      <c r="P1537" s="196"/>
      <c r="Q1537" s="196"/>
    </row>
    <row r="1538" spans="11:17">
      <c r="K1538" s="195"/>
      <c r="L1538" s="196"/>
      <c r="M1538" s="196"/>
      <c r="N1538" s="196"/>
      <c r="O1538" s="196"/>
      <c r="P1538" s="196"/>
      <c r="Q1538" s="196"/>
    </row>
    <row r="1539" spans="11:17">
      <c r="L1539" s="196"/>
      <c r="M1539" s="196"/>
      <c r="N1539" s="196"/>
      <c r="O1539" s="196"/>
      <c r="P1539" s="196"/>
      <c r="Q1539" s="196"/>
    </row>
    <row r="1540" spans="11:17">
      <c r="L1540" s="196"/>
      <c r="M1540" s="196"/>
      <c r="N1540" s="196"/>
      <c r="O1540" s="196"/>
      <c r="P1540" s="196"/>
      <c r="Q1540" s="196"/>
    </row>
    <row r="1541" spans="11:17">
      <c r="L1541" s="196"/>
      <c r="M1541" s="196"/>
      <c r="N1541" s="196"/>
      <c r="O1541" s="196"/>
      <c r="P1541" s="196"/>
      <c r="Q1541" s="196"/>
    </row>
    <row r="1542" spans="11:17">
      <c r="L1542" s="196"/>
      <c r="M1542" s="196"/>
      <c r="N1542" s="196"/>
      <c r="O1542" s="196"/>
      <c r="P1542" s="196"/>
      <c r="Q1542" s="196"/>
    </row>
    <row r="1543" spans="11:17">
      <c r="L1543" s="196"/>
      <c r="M1543" s="196"/>
      <c r="N1543" s="196"/>
      <c r="O1543" s="196"/>
      <c r="P1543" s="196"/>
      <c r="Q1543" s="196"/>
    </row>
    <row r="1544" spans="11:17">
      <c r="L1544" s="196"/>
      <c r="M1544" s="196"/>
      <c r="N1544" s="196"/>
      <c r="O1544" s="196"/>
      <c r="P1544" s="196"/>
      <c r="Q1544" s="196"/>
    </row>
    <row r="1545" spans="11:17">
      <c r="L1545" s="196"/>
      <c r="M1545" s="196"/>
      <c r="N1545" s="196"/>
      <c r="O1545" s="196"/>
      <c r="P1545" s="196"/>
      <c r="Q1545" s="196"/>
    </row>
    <row r="1546" spans="11:17">
      <c r="L1546" s="196"/>
      <c r="M1546" s="196"/>
      <c r="N1546" s="196"/>
      <c r="O1546" s="196"/>
      <c r="P1546" s="196"/>
      <c r="Q1546" s="196"/>
    </row>
    <row r="1547" spans="11:17">
      <c r="L1547" s="196"/>
      <c r="M1547" s="196"/>
      <c r="N1547" s="196"/>
      <c r="O1547" s="196"/>
      <c r="P1547" s="196"/>
      <c r="Q1547" s="196"/>
    </row>
    <row r="1548" spans="11:17">
      <c r="L1548" s="196"/>
      <c r="M1548" s="196"/>
      <c r="N1548" s="196"/>
      <c r="O1548" s="196"/>
      <c r="P1548" s="196"/>
      <c r="Q1548" s="196"/>
    </row>
    <row r="1549" spans="11:17">
      <c r="L1549" s="196"/>
      <c r="M1549" s="196"/>
      <c r="N1549" s="196"/>
      <c r="O1549" s="196"/>
      <c r="P1549" s="196"/>
      <c r="Q1549" s="196"/>
    </row>
    <row r="1550" spans="11:17">
      <c r="L1550" s="196"/>
      <c r="M1550" s="196"/>
      <c r="N1550" s="196"/>
      <c r="O1550" s="196"/>
      <c r="P1550" s="196"/>
      <c r="Q1550" s="196"/>
    </row>
    <row r="1551" spans="11:17">
      <c r="L1551" s="196"/>
      <c r="M1551" s="196"/>
      <c r="N1551" s="196"/>
      <c r="O1551" s="196"/>
      <c r="P1551" s="196"/>
      <c r="Q1551" s="196"/>
    </row>
    <row r="1552" spans="11:17">
      <c r="L1552" s="196"/>
      <c r="M1552" s="196"/>
      <c r="N1552" s="196"/>
      <c r="O1552" s="196"/>
      <c r="P1552" s="196"/>
      <c r="Q1552" s="196"/>
    </row>
    <row r="1553" spans="12:17">
      <c r="L1553" s="196"/>
      <c r="M1553" s="196"/>
      <c r="N1553" s="196"/>
      <c r="O1553" s="196"/>
      <c r="P1553" s="196"/>
      <c r="Q1553" s="196"/>
    </row>
    <row r="1554" spans="12:17">
      <c r="L1554" s="196"/>
      <c r="M1554" s="196"/>
      <c r="N1554" s="196"/>
      <c r="O1554" s="196"/>
      <c r="P1554" s="196"/>
      <c r="Q1554" s="196"/>
    </row>
    <row r="1555" spans="12:17">
      <c r="L1555" s="196"/>
      <c r="M1555" s="196"/>
      <c r="N1555" s="196"/>
      <c r="O1555" s="196"/>
      <c r="P1555" s="196"/>
      <c r="Q1555" s="196"/>
    </row>
    <row r="1556" spans="12:17">
      <c r="L1556" s="196"/>
      <c r="M1556" s="196"/>
      <c r="N1556" s="196"/>
      <c r="O1556" s="196"/>
      <c r="P1556" s="196"/>
      <c r="Q1556" s="196"/>
    </row>
    <row r="1557" spans="12:17">
      <c r="L1557" s="196"/>
      <c r="M1557" s="196"/>
      <c r="N1557" s="196"/>
      <c r="O1557" s="196"/>
      <c r="P1557" s="196"/>
      <c r="Q1557" s="196"/>
    </row>
    <row r="1558" spans="12:17">
      <c r="L1558" s="196"/>
      <c r="M1558" s="196"/>
      <c r="N1558" s="196"/>
      <c r="O1558" s="196"/>
      <c r="P1558" s="196"/>
      <c r="Q1558" s="196"/>
    </row>
    <row r="1559" spans="12:17">
      <c r="L1559" s="196"/>
      <c r="M1559" s="196"/>
      <c r="N1559" s="196"/>
      <c r="O1559" s="196"/>
      <c r="P1559" s="196"/>
      <c r="Q1559" s="196"/>
    </row>
    <row r="1560" spans="12:17">
      <c r="L1560" s="196"/>
      <c r="M1560" s="196"/>
      <c r="N1560" s="196"/>
      <c r="O1560" s="196"/>
      <c r="P1560" s="196"/>
      <c r="Q1560" s="196"/>
    </row>
    <row r="1561" spans="12:17">
      <c r="L1561" s="196"/>
      <c r="M1561" s="196"/>
      <c r="N1561" s="196"/>
      <c r="O1561" s="196"/>
      <c r="P1561" s="196"/>
      <c r="Q1561" s="196"/>
    </row>
    <row r="1562" spans="12:17">
      <c r="L1562" s="196"/>
      <c r="M1562" s="196"/>
      <c r="N1562" s="196"/>
      <c r="O1562" s="196"/>
      <c r="P1562" s="196"/>
      <c r="Q1562" s="196"/>
    </row>
    <row r="1563" spans="12:17">
      <c r="L1563" s="196"/>
      <c r="M1563" s="196"/>
      <c r="N1563" s="196"/>
      <c r="O1563" s="196"/>
      <c r="P1563" s="196"/>
      <c r="Q1563" s="196"/>
    </row>
    <row r="1564" spans="12:17">
      <c r="L1564" s="196"/>
      <c r="M1564" s="196"/>
      <c r="N1564" s="196"/>
      <c r="O1564" s="196"/>
      <c r="P1564" s="196"/>
      <c r="Q1564" s="196"/>
    </row>
    <row r="1565" spans="12:17">
      <c r="L1565" s="196"/>
      <c r="M1565" s="196"/>
      <c r="N1565" s="196"/>
      <c r="O1565" s="196"/>
      <c r="P1565" s="196"/>
      <c r="Q1565" s="196"/>
    </row>
    <row r="1566" spans="12:17">
      <c r="L1566" s="196"/>
      <c r="M1566" s="196"/>
      <c r="N1566" s="196"/>
      <c r="O1566" s="196"/>
      <c r="P1566" s="196"/>
      <c r="Q1566" s="196"/>
    </row>
    <row r="1567" spans="12:17">
      <c r="L1567" s="196"/>
      <c r="M1567" s="196"/>
      <c r="N1567" s="196"/>
      <c r="O1567" s="196"/>
      <c r="P1567" s="196"/>
      <c r="Q1567" s="196"/>
    </row>
    <row r="1568" spans="12:17">
      <c r="L1568" s="196"/>
      <c r="M1568" s="196"/>
      <c r="N1568" s="196"/>
      <c r="O1568" s="196"/>
      <c r="P1568" s="196"/>
      <c r="Q1568" s="196"/>
    </row>
    <row r="1569" spans="12:17">
      <c r="L1569" s="196"/>
      <c r="M1569" s="196"/>
      <c r="N1569" s="196"/>
      <c r="O1569" s="196"/>
      <c r="P1569" s="196"/>
      <c r="Q1569" s="196"/>
    </row>
    <row r="1570" spans="12:17">
      <c r="L1570" s="196"/>
      <c r="M1570" s="196"/>
      <c r="N1570" s="196"/>
      <c r="O1570" s="196"/>
      <c r="P1570" s="196"/>
      <c r="Q1570" s="196"/>
    </row>
    <row r="1571" spans="12:17">
      <c r="L1571" s="196"/>
      <c r="M1571" s="196"/>
      <c r="N1571" s="196"/>
      <c r="O1571" s="196"/>
      <c r="P1571" s="196"/>
      <c r="Q1571" s="196"/>
    </row>
    <row r="1572" spans="12:17">
      <c r="L1572" s="196"/>
      <c r="M1572" s="196"/>
      <c r="N1572" s="196"/>
      <c r="O1572" s="196"/>
      <c r="P1572" s="196"/>
      <c r="Q1572" s="196"/>
    </row>
    <row r="1573" spans="12:17">
      <c r="L1573" s="196"/>
      <c r="M1573" s="196"/>
      <c r="N1573" s="196"/>
      <c r="O1573" s="196"/>
      <c r="P1573" s="196"/>
      <c r="Q1573" s="196"/>
    </row>
    <row r="1574" spans="12:17">
      <c r="L1574" s="196"/>
      <c r="M1574" s="196"/>
      <c r="N1574" s="196"/>
      <c r="O1574" s="196"/>
      <c r="P1574" s="196"/>
      <c r="Q1574" s="196"/>
    </row>
    <row r="1575" spans="12:17">
      <c r="L1575" s="196"/>
      <c r="M1575" s="196"/>
      <c r="N1575" s="196"/>
      <c r="O1575" s="196"/>
      <c r="P1575" s="196"/>
      <c r="Q1575" s="196"/>
    </row>
    <row r="1576" spans="12:17">
      <c r="L1576" s="196"/>
      <c r="M1576" s="196"/>
      <c r="N1576" s="196"/>
      <c r="O1576" s="196"/>
      <c r="P1576" s="196"/>
      <c r="Q1576" s="196"/>
    </row>
    <row r="1577" spans="12:17">
      <c r="L1577" s="196"/>
      <c r="M1577" s="196"/>
      <c r="N1577" s="196"/>
      <c r="O1577" s="196"/>
      <c r="P1577" s="196"/>
      <c r="Q1577" s="196"/>
    </row>
    <row r="1578" spans="12:17">
      <c r="L1578" s="196"/>
      <c r="M1578" s="196"/>
      <c r="N1578" s="196"/>
      <c r="O1578" s="196"/>
      <c r="P1578" s="196"/>
      <c r="Q1578" s="196"/>
    </row>
    <row r="1579" spans="12:17">
      <c r="L1579" s="196"/>
      <c r="M1579" s="196"/>
      <c r="N1579" s="196"/>
      <c r="O1579" s="196"/>
      <c r="P1579" s="196"/>
      <c r="Q1579" s="196"/>
    </row>
    <row r="1580" spans="12:17">
      <c r="L1580" s="196"/>
      <c r="M1580" s="196"/>
      <c r="N1580" s="196"/>
      <c r="O1580" s="196"/>
      <c r="P1580" s="196"/>
      <c r="Q1580" s="196"/>
    </row>
    <row r="1581" spans="12:17">
      <c r="L1581" s="196"/>
      <c r="M1581" s="196"/>
      <c r="N1581" s="196"/>
      <c r="O1581" s="196"/>
      <c r="P1581" s="196"/>
      <c r="Q1581" s="196"/>
    </row>
    <row r="1582" spans="12:17">
      <c r="L1582" s="196"/>
      <c r="M1582" s="196"/>
      <c r="N1582" s="196"/>
      <c r="O1582" s="196"/>
      <c r="P1582" s="196"/>
      <c r="Q1582" s="196"/>
    </row>
    <row r="1583" spans="12:17">
      <c r="L1583" s="196"/>
      <c r="M1583" s="196"/>
      <c r="N1583" s="196"/>
      <c r="O1583" s="196"/>
      <c r="P1583" s="196"/>
      <c r="Q1583" s="196"/>
    </row>
    <row r="1584" spans="12:17">
      <c r="L1584" s="196"/>
      <c r="M1584" s="196"/>
      <c r="N1584" s="196"/>
      <c r="O1584" s="196"/>
      <c r="P1584" s="196"/>
      <c r="Q1584" s="196"/>
    </row>
    <row r="1585" spans="12:17">
      <c r="L1585" s="196"/>
      <c r="M1585" s="196"/>
      <c r="N1585" s="196"/>
      <c r="O1585" s="196"/>
      <c r="P1585" s="196"/>
      <c r="Q1585" s="196"/>
    </row>
    <row r="1586" spans="12:17">
      <c r="L1586" s="196"/>
      <c r="M1586" s="196"/>
      <c r="N1586" s="196"/>
      <c r="O1586" s="196"/>
      <c r="P1586" s="196"/>
      <c r="Q1586" s="196"/>
    </row>
    <row r="1587" spans="12:17">
      <c r="L1587" s="196"/>
      <c r="M1587" s="196"/>
      <c r="N1587" s="196"/>
      <c r="O1587" s="196"/>
      <c r="P1587" s="196"/>
      <c r="Q1587" s="196"/>
    </row>
    <row r="1588" spans="12:17">
      <c r="L1588" s="196"/>
      <c r="M1588" s="196"/>
      <c r="N1588" s="196"/>
      <c r="O1588" s="196"/>
      <c r="P1588" s="196"/>
      <c r="Q1588" s="196"/>
    </row>
    <row r="1589" spans="12:17">
      <c r="L1589" s="196"/>
      <c r="M1589" s="196"/>
      <c r="N1589" s="196"/>
      <c r="O1589" s="196"/>
      <c r="P1589" s="196"/>
      <c r="Q1589" s="196"/>
    </row>
    <row r="1590" spans="12:17">
      <c r="L1590" s="196"/>
      <c r="M1590" s="196"/>
      <c r="N1590" s="196"/>
      <c r="O1590" s="196"/>
      <c r="P1590" s="196"/>
      <c r="Q1590" s="196"/>
    </row>
    <row r="1591" spans="12:17">
      <c r="L1591" s="196"/>
      <c r="M1591" s="196"/>
      <c r="N1591" s="196"/>
      <c r="O1591" s="196"/>
      <c r="P1591" s="196"/>
      <c r="Q1591" s="196"/>
    </row>
    <row r="1592" spans="12:17">
      <c r="L1592" s="196"/>
      <c r="M1592" s="196"/>
      <c r="N1592" s="196"/>
      <c r="O1592" s="196"/>
      <c r="P1592" s="196"/>
      <c r="Q1592" s="196"/>
    </row>
    <row r="1593" spans="12:17">
      <c r="L1593" s="196"/>
      <c r="M1593" s="196"/>
      <c r="N1593" s="196"/>
      <c r="O1593" s="196"/>
      <c r="P1593" s="196"/>
      <c r="Q1593" s="196"/>
    </row>
    <row r="1594" spans="12:17">
      <c r="L1594" s="196"/>
      <c r="M1594" s="196"/>
      <c r="N1594" s="196"/>
      <c r="O1594" s="196"/>
      <c r="P1594" s="196"/>
      <c r="Q1594" s="196"/>
    </row>
    <row r="1595" spans="12:17">
      <c r="L1595" s="196"/>
      <c r="M1595" s="196"/>
      <c r="N1595" s="196"/>
      <c r="O1595" s="196"/>
      <c r="P1595" s="196"/>
      <c r="Q1595" s="196"/>
    </row>
    <row r="1596" spans="12:17">
      <c r="L1596" s="196"/>
      <c r="M1596" s="196"/>
      <c r="N1596" s="196"/>
      <c r="O1596" s="196"/>
      <c r="P1596" s="196"/>
      <c r="Q1596" s="196"/>
    </row>
    <row r="1597" spans="12:17">
      <c r="L1597" s="196"/>
      <c r="M1597" s="196"/>
      <c r="N1597" s="196"/>
      <c r="O1597" s="196"/>
      <c r="P1597" s="196"/>
      <c r="Q1597" s="196"/>
    </row>
    <row r="1598" spans="12:17">
      <c r="L1598" s="196"/>
      <c r="M1598" s="196"/>
      <c r="N1598" s="196"/>
      <c r="O1598" s="196"/>
      <c r="P1598" s="196"/>
      <c r="Q1598" s="196"/>
    </row>
    <row r="1599" spans="12:17">
      <c r="L1599" s="196"/>
      <c r="M1599" s="196"/>
      <c r="N1599" s="196"/>
      <c r="O1599" s="196"/>
      <c r="P1599" s="196"/>
      <c r="Q1599" s="196"/>
    </row>
    <row r="1600" spans="12:17">
      <c r="L1600" s="196"/>
      <c r="M1600" s="196"/>
      <c r="N1600" s="196"/>
      <c r="O1600" s="196"/>
      <c r="P1600" s="196"/>
      <c r="Q1600" s="196"/>
    </row>
    <row r="1601" spans="12:17">
      <c r="L1601" s="196"/>
      <c r="M1601" s="196"/>
      <c r="N1601" s="196"/>
      <c r="O1601" s="196"/>
      <c r="P1601" s="196"/>
      <c r="Q1601" s="196"/>
    </row>
    <row r="1602" spans="12:17">
      <c r="L1602" s="196"/>
      <c r="M1602" s="196"/>
      <c r="N1602" s="196"/>
      <c r="O1602" s="196"/>
      <c r="P1602" s="196"/>
      <c r="Q1602" s="196"/>
    </row>
    <row r="1603" spans="12:17">
      <c r="L1603" s="196"/>
      <c r="M1603" s="196"/>
      <c r="N1603" s="196"/>
      <c r="O1603" s="196"/>
      <c r="P1603" s="196"/>
      <c r="Q1603" s="196"/>
    </row>
    <row r="1604" spans="12:17">
      <c r="L1604" s="196"/>
      <c r="M1604" s="196"/>
      <c r="N1604" s="196"/>
      <c r="O1604" s="196"/>
      <c r="P1604" s="196"/>
      <c r="Q1604" s="196"/>
    </row>
    <row r="1605" spans="12:17">
      <c r="L1605" s="196"/>
      <c r="M1605" s="196"/>
      <c r="N1605" s="196"/>
      <c r="O1605" s="196"/>
      <c r="P1605" s="196"/>
      <c r="Q1605" s="196"/>
    </row>
    <row r="1606" spans="12:17">
      <c r="L1606" s="196"/>
      <c r="M1606" s="196"/>
      <c r="N1606" s="196"/>
      <c r="O1606" s="196"/>
      <c r="P1606" s="196"/>
      <c r="Q1606" s="196"/>
    </row>
    <row r="1607" spans="12:17">
      <c r="L1607" s="196"/>
      <c r="M1607" s="196"/>
      <c r="N1607" s="196"/>
      <c r="O1607" s="196"/>
      <c r="P1607" s="196"/>
      <c r="Q1607" s="196"/>
    </row>
    <row r="1608" spans="12:17">
      <c r="L1608" s="196"/>
      <c r="M1608" s="196"/>
      <c r="N1608" s="196"/>
      <c r="O1608" s="196"/>
      <c r="P1608" s="196"/>
      <c r="Q1608" s="196"/>
    </row>
    <row r="1609" spans="12:17">
      <c r="L1609" s="196"/>
      <c r="M1609" s="196"/>
      <c r="N1609" s="196"/>
      <c r="O1609" s="196"/>
      <c r="P1609" s="196"/>
      <c r="Q1609" s="196"/>
    </row>
    <row r="1610" spans="12:17">
      <c r="L1610" s="196"/>
      <c r="M1610" s="196"/>
      <c r="N1610" s="196"/>
      <c r="O1610" s="196"/>
      <c r="P1610" s="196"/>
      <c r="Q1610" s="196"/>
    </row>
    <row r="1611" spans="12:17">
      <c r="L1611" s="196"/>
      <c r="M1611" s="196"/>
      <c r="N1611" s="196"/>
      <c r="O1611" s="196"/>
      <c r="P1611" s="196"/>
      <c r="Q1611" s="196"/>
    </row>
    <row r="1612" spans="12:17">
      <c r="L1612" s="196"/>
      <c r="M1612" s="196"/>
      <c r="N1612" s="196"/>
      <c r="O1612" s="196"/>
      <c r="P1612" s="196"/>
      <c r="Q1612" s="196"/>
    </row>
    <row r="1613" spans="12:17">
      <c r="L1613" s="196"/>
      <c r="M1613" s="196"/>
      <c r="N1613" s="196"/>
      <c r="O1613" s="196"/>
      <c r="P1613" s="196"/>
      <c r="Q1613" s="196"/>
    </row>
    <row r="1614" spans="12:17">
      <c r="L1614" s="196"/>
      <c r="M1614" s="196"/>
      <c r="N1614" s="196"/>
      <c r="O1614" s="196"/>
      <c r="P1614" s="196"/>
      <c r="Q1614" s="196"/>
    </row>
    <row r="1615" spans="12:17">
      <c r="L1615" s="196"/>
      <c r="M1615" s="196"/>
      <c r="N1615" s="196"/>
      <c r="O1615" s="196"/>
      <c r="P1615" s="196"/>
      <c r="Q1615" s="196"/>
    </row>
    <row r="1616" spans="12:17">
      <c r="L1616" s="196"/>
      <c r="M1616" s="196"/>
      <c r="N1616" s="196"/>
      <c r="O1616" s="196"/>
      <c r="P1616" s="196"/>
      <c r="Q1616" s="196"/>
    </row>
    <row r="1617" spans="12:17">
      <c r="L1617" s="196"/>
      <c r="M1617" s="196"/>
      <c r="N1617" s="196"/>
      <c r="O1617" s="196"/>
      <c r="P1617" s="196"/>
      <c r="Q1617" s="196"/>
    </row>
    <row r="1618" spans="12:17">
      <c r="L1618" s="196"/>
      <c r="M1618" s="196"/>
      <c r="N1618" s="196"/>
      <c r="O1618" s="196"/>
      <c r="P1618" s="196"/>
      <c r="Q1618" s="196"/>
    </row>
    <row r="1619" spans="12:17">
      <c r="L1619" s="196"/>
      <c r="M1619" s="196"/>
      <c r="N1619" s="196"/>
      <c r="O1619" s="196"/>
      <c r="P1619" s="196"/>
      <c r="Q1619" s="196"/>
    </row>
    <row r="1620" spans="12:17">
      <c r="L1620" s="196"/>
      <c r="M1620" s="196"/>
      <c r="N1620" s="196"/>
      <c r="O1620" s="196"/>
      <c r="P1620" s="196"/>
      <c r="Q1620" s="196"/>
    </row>
    <row r="1621" spans="12:17">
      <c r="L1621" s="196"/>
      <c r="M1621" s="196"/>
      <c r="N1621" s="196"/>
      <c r="O1621" s="196"/>
      <c r="P1621" s="196"/>
      <c r="Q1621" s="196"/>
    </row>
    <row r="1622" spans="12:17">
      <c r="L1622" s="196"/>
      <c r="M1622" s="196"/>
      <c r="N1622" s="196"/>
      <c r="O1622" s="196"/>
      <c r="P1622" s="196"/>
      <c r="Q1622" s="196"/>
    </row>
    <row r="1623" spans="12:17">
      <c r="L1623" s="196"/>
      <c r="M1623" s="196"/>
      <c r="N1623" s="196"/>
      <c r="O1623" s="196"/>
      <c r="P1623" s="196"/>
      <c r="Q1623" s="196"/>
    </row>
    <row r="1624" spans="12:17">
      <c r="L1624" s="196"/>
      <c r="M1624" s="196"/>
      <c r="N1624" s="196"/>
      <c r="O1624" s="196"/>
      <c r="P1624" s="196"/>
      <c r="Q1624" s="196"/>
    </row>
    <row r="1625" spans="12:17">
      <c r="L1625" s="196"/>
      <c r="M1625" s="196"/>
      <c r="N1625" s="196"/>
      <c r="O1625" s="196"/>
      <c r="P1625" s="196"/>
      <c r="Q1625" s="196"/>
    </row>
    <row r="1626" spans="12:17">
      <c r="L1626" s="196"/>
      <c r="M1626" s="196"/>
      <c r="N1626" s="196"/>
      <c r="O1626" s="196"/>
      <c r="P1626" s="196"/>
      <c r="Q1626" s="196"/>
    </row>
    <row r="1627" spans="12:17">
      <c r="L1627" s="196"/>
      <c r="M1627" s="196"/>
      <c r="N1627" s="196"/>
      <c r="O1627" s="196"/>
      <c r="P1627" s="196"/>
      <c r="Q1627" s="196"/>
    </row>
    <row r="1628" spans="12:17">
      <c r="L1628" s="196"/>
      <c r="M1628" s="196"/>
      <c r="N1628" s="196"/>
      <c r="O1628" s="196"/>
      <c r="P1628" s="196"/>
      <c r="Q1628" s="196"/>
    </row>
    <row r="1629" spans="12:17">
      <c r="L1629" s="196"/>
      <c r="M1629" s="196"/>
      <c r="N1629" s="196"/>
      <c r="O1629" s="196"/>
      <c r="P1629" s="196"/>
      <c r="Q1629" s="196"/>
    </row>
    <row r="1630" spans="12:17">
      <c r="L1630" s="196"/>
      <c r="M1630" s="196"/>
      <c r="N1630" s="196"/>
      <c r="O1630" s="196"/>
      <c r="P1630" s="196"/>
      <c r="Q1630" s="196"/>
    </row>
    <row r="1631" spans="12:17">
      <c r="L1631" s="196"/>
      <c r="M1631" s="196"/>
      <c r="N1631" s="196"/>
      <c r="O1631" s="196"/>
      <c r="P1631" s="196"/>
      <c r="Q1631" s="196"/>
    </row>
    <row r="1632" spans="12:17">
      <c r="L1632" s="196"/>
      <c r="M1632" s="196"/>
      <c r="N1632" s="196"/>
      <c r="O1632" s="196"/>
      <c r="P1632" s="196"/>
      <c r="Q1632" s="196"/>
    </row>
    <row r="1633" spans="12:17">
      <c r="L1633" s="196"/>
      <c r="M1633" s="196"/>
      <c r="N1633" s="196"/>
      <c r="O1633" s="196"/>
      <c r="P1633" s="196"/>
      <c r="Q1633" s="196"/>
    </row>
    <row r="1634" spans="12:17">
      <c r="L1634" s="196"/>
      <c r="M1634" s="196"/>
      <c r="N1634" s="196"/>
      <c r="O1634" s="196"/>
      <c r="P1634" s="196"/>
      <c r="Q1634" s="196"/>
    </row>
    <row r="1635" spans="12:17">
      <c r="L1635" s="196"/>
      <c r="M1635" s="196"/>
      <c r="N1635" s="196"/>
      <c r="O1635" s="196"/>
      <c r="P1635" s="196"/>
      <c r="Q1635" s="196"/>
    </row>
    <row r="1636" spans="12:17">
      <c r="L1636" s="196"/>
      <c r="M1636" s="196"/>
      <c r="N1636" s="196"/>
      <c r="O1636" s="196"/>
      <c r="P1636" s="196"/>
      <c r="Q1636" s="196"/>
    </row>
    <row r="1637" spans="12:17">
      <c r="L1637" s="196"/>
      <c r="M1637" s="196"/>
      <c r="N1637" s="196"/>
      <c r="O1637" s="196"/>
      <c r="P1637" s="196"/>
      <c r="Q1637" s="196"/>
    </row>
    <row r="1638" spans="12:17">
      <c r="L1638" s="196"/>
      <c r="M1638" s="196"/>
      <c r="N1638" s="196"/>
      <c r="O1638" s="196"/>
      <c r="P1638" s="196"/>
      <c r="Q1638" s="196"/>
    </row>
    <row r="1639" spans="12:17">
      <c r="L1639" s="196"/>
      <c r="M1639" s="196"/>
      <c r="N1639" s="196"/>
      <c r="O1639" s="196"/>
      <c r="P1639" s="196"/>
      <c r="Q1639" s="196"/>
    </row>
    <row r="1640" spans="12:17">
      <c r="L1640" s="196"/>
      <c r="M1640" s="196"/>
      <c r="N1640" s="196"/>
      <c r="O1640" s="196"/>
      <c r="P1640" s="196"/>
      <c r="Q1640" s="196"/>
    </row>
    <row r="1641" spans="12:17">
      <c r="L1641" s="196"/>
      <c r="M1641" s="196"/>
      <c r="N1641" s="196"/>
      <c r="O1641" s="196"/>
      <c r="P1641" s="196"/>
      <c r="Q1641" s="196"/>
    </row>
    <row r="1642" spans="12:17">
      <c r="L1642" s="196"/>
      <c r="M1642" s="196"/>
      <c r="N1642" s="196"/>
      <c r="O1642" s="196"/>
      <c r="P1642" s="196"/>
      <c r="Q1642" s="196"/>
    </row>
    <row r="1643" spans="12:17">
      <c r="L1643" s="196"/>
      <c r="M1643" s="196"/>
      <c r="N1643" s="196"/>
      <c r="O1643" s="196"/>
      <c r="P1643" s="196"/>
      <c r="Q1643" s="196"/>
    </row>
    <row r="1644" spans="12:17">
      <c r="L1644" s="196"/>
      <c r="M1644" s="196"/>
      <c r="N1644" s="196"/>
      <c r="O1644" s="196"/>
      <c r="P1644" s="196"/>
      <c r="Q1644" s="196"/>
    </row>
    <row r="1645" spans="12:17">
      <c r="L1645" s="196"/>
      <c r="M1645" s="196"/>
      <c r="N1645" s="196"/>
      <c r="O1645" s="196"/>
      <c r="P1645" s="196"/>
      <c r="Q1645" s="196"/>
    </row>
    <row r="1646" spans="12:17">
      <c r="L1646" s="196"/>
      <c r="M1646" s="196"/>
      <c r="N1646" s="196"/>
      <c r="O1646" s="196"/>
      <c r="P1646" s="196"/>
      <c r="Q1646" s="196"/>
    </row>
    <row r="1647" spans="12:17">
      <c r="L1647" s="196"/>
      <c r="M1647" s="196"/>
      <c r="N1647" s="196"/>
      <c r="O1647" s="196"/>
      <c r="P1647" s="196"/>
      <c r="Q1647" s="196"/>
    </row>
    <row r="1648" spans="12:17">
      <c r="L1648" s="196"/>
      <c r="M1648" s="196"/>
      <c r="N1648" s="196"/>
      <c r="O1648" s="196"/>
      <c r="P1648" s="196"/>
      <c r="Q1648" s="196"/>
    </row>
    <row r="1649" spans="12:17">
      <c r="L1649" s="196"/>
      <c r="M1649" s="196"/>
      <c r="N1649" s="196"/>
      <c r="O1649" s="196"/>
      <c r="P1649" s="196"/>
      <c r="Q1649" s="196"/>
    </row>
    <row r="1650" spans="12:17">
      <c r="L1650" s="196"/>
      <c r="M1650" s="196"/>
      <c r="N1650" s="196"/>
      <c r="O1650" s="196"/>
      <c r="P1650" s="196"/>
      <c r="Q1650" s="196"/>
    </row>
    <row r="1651" spans="12:17">
      <c r="L1651" s="196"/>
      <c r="M1651" s="196"/>
      <c r="N1651" s="196"/>
      <c r="O1651" s="196"/>
      <c r="P1651" s="196"/>
      <c r="Q1651" s="196"/>
    </row>
    <row r="1652" spans="12:17">
      <c r="L1652" s="196"/>
      <c r="M1652" s="196"/>
      <c r="N1652" s="196"/>
      <c r="O1652" s="196"/>
      <c r="P1652" s="196"/>
      <c r="Q1652" s="196"/>
    </row>
    <row r="1653" spans="12:17">
      <c r="L1653" s="196"/>
      <c r="M1653" s="196"/>
      <c r="N1653" s="196"/>
      <c r="O1653" s="196"/>
      <c r="P1653" s="196"/>
      <c r="Q1653" s="196"/>
    </row>
    <row r="1654" spans="12:17">
      <c r="L1654" s="196"/>
      <c r="M1654" s="196"/>
      <c r="N1654" s="196"/>
      <c r="O1654" s="196"/>
      <c r="P1654" s="196"/>
      <c r="Q1654" s="196"/>
    </row>
    <row r="1655" spans="12:17">
      <c r="L1655" s="196"/>
      <c r="M1655" s="196"/>
      <c r="N1655" s="196"/>
      <c r="O1655" s="196"/>
      <c r="P1655" s="196"/>
      <c r="Q1655" s="196"/>
    </row>
    <row r="1656" spans="12:17">
      <c r="L1656" s="196"/>
      <c r="M1656" s="196"/>
      <c r="N1656" s="196"/>
      <c r="O1656" s="196"/>
      <c r="P1656" s="196"/>
      <c r="Q1656" s="196"/>
    </row>
    <row r="1657" spans="12:17">
      <c r="L1657" s="196"/>
      <c r="M1657" s="196"/>
      <c r="N1657" s="196"/>
      <c r="O1657" s="196"/>
      <c r="P1657" s="196"/>
      <c r="Q1657" s="196"/>
    </row>
    <row r="1658" spans="12:17">
      <c r="L1658" s="196"/>
      <c r="M1658" s="196"/>
      <c r="N1658" s="196"/>
      <c r="O1658" s="196"/>
      <c r="P1658" s="196"/>
      <c r="Q1658" s="196"/>
    </row>
    <row r="1659" spans="12:17">
      <c r="L1659" s="196"/>
      <c r="M1659" s="196"/>
      <c r="N1659" s="196"/>
      <c r="O1659" s="196"/>
      <c r="P1659" s="196"/>
      <c r="Q1659" s="196"/>
    </row>
    <row r="1660" spans="12:17">
      <c r="L1660" s="196"/>
      <c r="M1660" s="196"/>
      <c r="N1660" s="196"/>
      <c r="O1660" s="196"/>
      <c r="P1660" s="196"/>
      <c r="Q1660" s="196"/>
    </row>
    <row r="1661" spans="12:17">
      <c r="L1661" s="196"/>
      <c r="M1661" s="196"/>
      <c r="N1661" s="196"/>
      <c r="O1661" s="196"/>
      <c r="P1661" s="196"/>
      <c r="Q1661" s="196"/>
    </row>
    <row r="1662" spans="12:17">
      <c r="L1662" s="196"/>
      <c r="M1662" s="196"/>
      <c r="N1662" s="196"/>
      <c r="O1662" s="196"/>
      <c r="P1662" s="196"/>
      <c r="Q1662" s="196"/>
    </row>
    <row r="1663" spans="12:17">
      <c r="L1663" s="196"/>
      <c r="M1663" s="196"/>
      <c r="N1663" s="196"/>
      <c r="O1663" s="196"/>
      <c r="P1663" s="196"/>
      <c r="Q1663" s="196"/>
    </row>
    <row r="1664" spans="12:17">
      <c r="L1664" s="196"/>
      <c r="M1664" s="196"/>
      <c r="N1664" s="196"/>
      <c r="O1664" s="196"/>
      <c r="P1664" s="196"/>
      <c r="Q1664" s="196"/>
    </row>
    <row r="1665" spans="12:17">
      <c r="L1665" s="196"/>
      <c r="M1665" s="196"/>
      <c r="N1665" s="196"/>
      <c r="O1665" s="196"/>
      <c r="P1665" s="196"/>
      <c r="Q1665" s="196"/>
    </row>
    <row r="1666" spans="12:17">
      <c r="L1666" s="196"/>
      <c r="M1666" s="196"/>
      <c r="N1666" s="196"/>
      <c r="O1666" s="196"/>
      <c r="P1666" s="196"/>
      <c r="Q1666" s="196"/>
    </row>
    <row r="1667" spans="12:17">
      <c r="L1667" s="196"/>
      <c r="M1667" s="196"/>
      <c r="N1667" s="196"/>
      <c r="O1667" s="196"/>
      <c r="P1667" s="196"/>
      <c r="Q1667" s="196"/>
    </row>
    <row r="1668" spans="12:17">
      <c r="L1668" s="196"/>
      <c r="M1668" s="196"/>
      <c r="N1668" s="196"/>
      <c r="O1668" s="196"/>
      <c r="P1668" s="196"/>
      <c r="Q1668" s="196"/>
    </row>
    <row r="1669" spans="12:17">
      <c r="L1669" s="196"/>
      <c r="M1669" s="196"/>
      <c r="N1669" s="196"/>
      <c r="O1669" s="196"/>
      <c r="P1669" s="196"/>
      <c r="Q1669" s="196"/>
    </row>
    <row r="1670" spans="12:17">
      <c r="L1670" s="196"/>
      <c r="M1670" s="196"/>
      <c r="N1670" s="196"/>
      <c r="O1670" s="196"/>
      <c r="P1670" s="196"/>
      <c r="Q1670" s="196"/>
    </row>
    <row r="1671" spans="12:17">
      <c r="L1671" s="196"/>
      <c r="M1671" s="196"/>
      <c r="N1671" s="196"/>
      <c r="O1671" s="196"/>
      <c r="P1671" s="196"/>
      <c r="Q1671" s="196"/>
    </row>
    <row r="1672" spans="12:17">
      <c r="L1672" s="196"/>
      <c r="M1672" s="196"/>
      <c r="N1672" s="196"/>
      <c r="O1672" s="196"/>
      <c r="P1672" s="196"/>
      <c r="Q1672" s="196"/>
    </row>
    <row r="1673" spans="12:17">
      <c r="L1673" s="196"/>
      <c r="M1673" s="196"/>
      <c r="N1673" s="196"/>
      <c r="O1673" s="196"/>
      <c r="P1673" s="196"/>
      <c r="Q1673" s="196"/>
    </row>
    <row r="1674" spans="12:17">
      <c r="L1674" s="196"/>
      <c r="M1674" s="196"/>
      <c r="N1674" s="196"/>
      <c r="O1674" s="196"/>
      <c r="P1674" s="196"/>
      <c r="Q1674" s="196"/>
    </row>
    <row r="1675" spans="12:17">
      <c r="L1675" s="196"/>
      <c r="M1675" s="196"/>
      <c r="N1675" s="196"/>
      <c r="O1675" s="196"/>
      <c r="P1675" s="196"/>
      <c r="Q1675" s="196"/>
    </row>
    <row r="1676" spans="12:17">
      <c r="L1676" s="196"/>
      <c r="M1676" s="196"/>
      <c r="N1676" s="196"/>
      <c r="O1676" s="196"/>
      <c r="P1676" s="196"/>
      <c r="Q1676" s="196"/>
    </row>
    <row r="1677" spans="12:17">
      <c r="L1677" s="196"/>
      <c r="M1677" s="196"/>
      <c r="N1677" s="196"/>
      <c r="O1677" s="196"/>
      <c r="P1677" s="196"/>
      <c r="Q1677" s="196"/>
    </row>
    <row r="1678" spans="12:17">
      <c r="L1678" s="196"/>
      <c r="M1678" s="196"/>
      <c r="N1678" s="196"/>
      <c r="O1678" s="196"/>
      <c r="P1678" s="196"/>
      <c r="Q1678" s="196"/>
    </row>
    <row r="1679" spans="12:17">
      <c r="L1679" s="196"/>
      <c r="M1679" s="196"/>
      <c r="N1679" s="196"/>
      <c r="O1679" s="196"/>
      <c r="P1679" s="196"/>
      <c r="Q1679" s="196"/>
    </row>
    <row r="1680" spans="12:17">
      <c r="L1680" s="196"/>
      <c r="M1680" s="196"/>
      <c r="N1680" s="196"/>
      <c r="O1680" s="196"/>
      <c r="P1680" s="196"/>
      <c r="Q1680" s="196"/>
    </row>
    <row r="1681" spans="12:17">
      <c r="L1681" s="196"/>
      <c r="M1681" s="196"/>
      <c r="N1681" s="196"/>
      <c r="O1681" s="196"/>
      <c r="P1681" s="196"/>
      <c r="Q1681" s="196"/>
    </row>
    <row r="1682" spans="12:17">
      <c r="L1682" s="196"/>
      <c r="M1682" s="196"/>
      <c r="N1682" s="196"/>
      <c r="O1682" s="196"/>
      <c r="P1682" s="196"/>
      <c r="Q1682" s="196"/>
    </row>
    <row r="1683" spans="12:17">
      <c r="L1683" s="196"/>
      <c r="M1683" s="196"/>
      <c r="N1683" s="196"/>
      <c r="O1683" s="196"/>
      <c r="P1683" s="196"/>
      <c r="Q1683" s="196"/>
    </row>
    <row r="1684" spans="12:17">
      <c r="L1684" s="196"/>
      <c r="M1684" s="196"/>
      <c r="N1684" s="196"/>
      <c r="O1684" s="196"/>
      <c r="P1684" s="196"/>
      <c r="Q1684" s="196"/>
    </row>
    <row r="1685" spans="12:17">
      <c r="L1685" s="196"/>
      <c r="M1685" s="196"/>
      <c r="N1685" s="196"/>
      <c r="O1685" s="196"/>
      <c r="P1685" s="196"/>
      <c r="Q1685" s="196"/>
    </row>
    <row r="1686" spans="12:17">
      <c r="L1686" s="196"/>
      <c r="M1686" s="196"/>
      <c r="N1686" s="196"/>
      <c r="O1686" s="196"/>
      <c r="P1686" s="196"/>
      <c r="Q1686" s="196"/>
    </row>
    <row r="1687" spans="12:17">
      <c r="L1687" s="196"/>
      <c r="M1687" s="196"/>
      <c r="N1687" s="196"/>
      <c r="O1687" s="196"/>
      <c r="P1687" s="196"/>
      <c r="Q1687" s="196"/>
    </row>
    <row r="1688" spans="12:17">
      <c r="L1688" s="196"/>
      <c r="M1688" s="196"/>
      <c r="N1688" s="196"/>
      <c r="O1688" s="196"/>
      <c r="P1688" s="196"/>
      <c r="Q1688" s="196"/>
    </row>
    <row r="1689" spans="12:17">
      <c r="L1689" s="196"/>
      <c r="M1689" s="196"/>
      <c r="N1689" s="196"/>
      <c r="O1689" s="196"/>
      <c r="P1689" s="196"/>
      <c r="Q1689" s="196"/>
    </row>
    <row r="1690" spans="12:17">
      <c r="L1690" s="196"/>
      <c r="M1690" s="196"/>
      <c r="N1690" s="196"/>
      <c r="O1690" s="196"/>
      <c r="P1690" s="196"/>
      <c r="Q1690" s="196"/>
    </row>
    <row r="1691" spans="12:17">
      <c r="L1691" s="196"/>
      <c r="M1691" s="196"/>
      <c r="N1691" s="196"/>
      <c r="O1691" s="196"/>
      <c r="P1691" s="196"/>
      <c r="Q1691" s="196"/>
    </row>
    <row r="1692" spans="12:17">
      <c r="L1692" s="196"/>
      <c r="M1692" s="196"/>
      <c r="N1692" s="196"/>
      <c r="O1692" s="196"/>
      <c r="P1692" s="196"/>
      <c r="Q1692" s="196"/>
    </row>
    <row r="1693" spans="12:17">
      <c r="L1693" s="196"/>
      <c r="M1693" s="196"/>
      <c r="N1693" s="196"/>
      <c r="O1693" s="196"/>
      <c r="P1693" s="196"/>
      <c r="Q1693" s="196"/>
    </row>
    <row r="1694" spans="12:17">
      <c r="L1694" s="196"/>
      <c r="M1694" s="196"/>
      <c r="N1694" s="196"/>
      <c r="O1694" s="196"/>
      <c r="P1694" s="196"/>
      <c r="Q1694" s="196"/>
    </row>
    <row r="1695" spans="12:17">
      <c r="L1695" s="196"/>
      <c r="M1695" s="196"/>
      <c r="N1695" s="196"/>
      <c r="O1695" s="196"/>
      <c r="P1695" s="196"/>
      <c r="Q1695" s="196"/>
    </row>
    <row r="1696" spans="12:17">
      <c r="L1696" s="196"/>
      <c r="M1696" s="196"/>
      <c r="N1696" s="196"/>
      <c r="O1696" s="196"/>
      <c r="P1696" s="196"/>
      <c r="Q1696" s="196"/>
    </row>
    <row r="1697" spans="12:17">
      <c r="L1697" s="196"/>
      <c r="M1697" s="196"/>
      <c r="N1697" s="196"/>
      <c r="O1697" s="196"/>
      <c r="P1697" s="196"/>
      <c r="Q1697" s="196"/>
    </row>
    <row r="1698" spans="12:17">
      <c r="L1698" s="196"/>
      <c r="M1698" s="196"/>
      <c r="N1698" s="196"/>
      <c r="O1698" s="196"/>
      <c r="P1698" s="196"/>
      <c r="Q1698" s="196"/>
    </row>
    <row r="1699" spans="12:17">
      <c r="L1699" s="196"/>
      <c r="M1699" s="196"/>
      <c r="N1699" s="196"/>
      <c r="O1699" s="196"/>
      <c r="P1699" s="196"/>
      <c r="Q1699" s="196"/>
    </row>
    <row r="1700" spans="12:17">
      <c r="L1700" s="196"/>
      <c r="M1700" s="196"/>
      <c r="N1700" s="196"/>
      <c r="O1700" s="196"/>
      <c r="P1700" s="196"/>
      <c r="Q1700" s="196"/>
    </row>
    <row r="1701" spans="12:17">
      <c r="L1701" s="196"/>
      <c r="M1701" s="196"/>
      <c r="N1701" s="196"/>
      <c r="O1701" s="196"/>
      <c r="P1701" s="196"/>
      <c r="Q1701" s="196"/>
    </row>
    <row r="1702" spans="12:17">
      <c r="L1702" s="196"/>
      <c r="M1702" s="196"/>
      <c r="N1702" s="196"/>
      <c r="O1702" s="196"/>
      <c r="P1702" s="196"/>
      <c r="Q1702" s="196"/>
    </row>
    <row r="1703" spans="12:17">
      <c r="L1703" s="196"/>
      <c r="M1703" s="196"/>
      <c r="N1703" s="196"/>
      <c r="O1703" s="196"/>
      <c r="P1703" s="196"/>
      <c r="Q1703" s="196"/>
    </row>
    <row r="1704" spans="12:17">
      <c r="L1704" s="196"/>
      <c r="M1704" s="196"/>
      <c r="N1704" s="196"/>
      <c r="O1704" s="196"/>
      <c r="P1704" s="196"/>
      <c r="Q1704" s="196"/>
    </row>
    <row r="1705" spans="12:17">
      <c r="L1705" s="196"/>
      <c r="M1705" s="196"/>
      <c r="N1705" s="196"/>
      <c r="O1705" s="196"/>
      <c r="P1705" s="196"/>
      <c r="Q1705" s="196"/>
    </row>
    <row r="1706" spans="12:17">
      <c r="L1706" s="196"/>
      <c r="M1706" s="196"/>
      <c r="N1706" s="196"/>
      <c r="O1706" s="196"/>
      <c r="P1706" s="196"/>
      <c r="Q1706" s="196"/>
    </row>
    <row r="1707" spans="12:17">
      <c r="L1707" s="196"/>
      <c r="M1707" s="196"/>
      <c r="N1707" s="196"/>
      <c r="O1707" s="196"/>
      <c r="P1707" s="196"/>
      <c r="Q1707" s="196"/>
    </row>
    <row r="1708" spans="12:17">
      <c r="L1708" s="196"/>
      <c r="M1708" s="196"/>
      <c r="N1708" s="196"/>
      <c r="O1708" s="196"/>
      <c r="P1708" s="196"/>
      <c r="Q1708" s="196"/>
    </row>
    <row r="1709" spans="12:17">
      <c r="L1709" s="196"/>
      <c r="M1709" s="196"/>
      <c r="N1709" s="196"/>
      <c r="O1709" s="196"/>
      <c r="P1709" s="196"/>
      <c r="Q1709" s="196"/>
    </row>
    <row r="1710" spans="12:17">
      <c r="L1710" s="196"/>
      <c r="M1710" s="196"/>
      <c r="N1710" s="196"/>
      <c r="O1710" s="196"/>
      <c r="P1710" s="196"/>
      <c r="Q1710" s="196"/>
    </row>
    <row r="1711" spans="12:17">
      <c r="L1711" s="196"/>
      <c r="M1711" s="196"/>
      <c r="N1711" s="196"/>
      <c r="O1711" s="196"/>
      <c r="P1711" s="196"/>
      <c r="Q1711" s="196"/>
    </row>
    <row r="1712" spans="12:17">
      <c r="L1712" s="196"/>
      <c r="M1712" s="196"/>
      <c r="N1712" s="196"/>
      <c r="O1712" s="196"/>
      <c r="P1712" s="196"/>
      <c r="Q1712" s="196"/>
    </row>
    <row r="1713" spans="12:17">
      <c r="L1713" s="196"/>
      <c r="M1713" s="196"/>
      <c r="N1713" s="196"/>
      <c r="O1713" s="196"/>
      <c r="P1713" s="196"/>
      <c r="Q1713" s="196"/>
    </row>
    <row r="1714" spans="12:17">
      <c r="L1714" s="196"/>
      <c r="M1714" s="196"/>
      <c r="N1714" s="196"/>
      <c r="O1714" s="196"/>
      <c r="P1714" s="196"/>
      <c r="Q1714" s="196"/>
    </row>
    <row r="1715" spans="12:17">
      <c r="L1715" s="196"/>
      <c r="M1715" s="196"/>
      <c r="N1715" s="196"/>
      <c r="O1715" s="196"/>
      <c r="P1715" s="196"/>
      <c r="Q1715" s="196"/>
    </row>
    <row r="1716" spans="12:17">
      <c r="L1716" s="196"/>
      <c r="M1716" s="196"/>
      <c r="N1716" s="196"/>
      <c r="O1716" s="196"/>
      <c r="P1716" s="196"/>
      <c r="Q1716" s="196"/>
    </row>
    <row r="1717" spans="12:17">
      <c r="L1717" s="196"/>
      <c r="M1717" s="196"/>
      <c r="N1717" s="196"/>
      <c r="O1717" s="196"/>
      <c r="P1717" s="196"/>
      <c r="Q1717" s="196"/>
    </row>
    <row r="1718" spans="12:17">
      <c r="L1718" s="196"/>
      <c r="M1718" s="196"/>
      <c r="N1718" s="196"/>
      <c r="O1718" s="196"/>
      <c r="P1718" s="196"/>
      <c r="Q1718" s="196"/>
    </row>
    <row r="1719" spans="12:17">
      <c r="L1719" s="196"/>
      <c r="M1719" s="196"/>
      <c r="N1719" s="196"/>
      <c r="O1719" s="196"/>
      <c r="P1719" s="196"/>
      <c r="Q1719" s="196"/>
    </row>
    <row r="1720" spans="12:17">
      <c r="L1720" s="196"/>
      <c r="M1720" s="196"/>
      <c r="N1720" s="196"/>
      <c r="O1720" s="196"/>
      <c r="P1720" s="196"/>
      <c r="Q1720" s="196"/>
    </row>
    <row r="1721" spans="12:17">
      <c r="L1721" s="196"/>
      <c r="M1721" s="196"/>
      <c r="N1721" s="196"/>
      <c r="O1721" s="196"/>
      <c r="P1721" s="196"/>
      <c r="Q1721" s="196"/>
    </row>
    <row r="1722" spans="12:17">
      <c r="L1722" s="196"/>
      <c r="M1722" s="196"/>
      <c r="N1722" s="196"/>
      <c r="O1722" s="196"/>
      <c r="P1722" s="196"/>
      <c r="Q1722" s="196"/>
    </row>
    <row r="1723" spans="12:17">
      <c r="L1723" s="196"/>
      <c r="M1723" s="196"/>
      <c r="N1723" s="196"/>
      <c r="O1723" s="196"/>
      <c r="P1723" s="196"/>
      <c r="Q1723" s="196"/>
    </row>
    <row r="1724" spans="12:17">
      <c r="L1724" s="196"/>
      <c r="M1724" s="196"/>
      <c r="N1724" s="196"/>
      <c r="O1724" s="196"/>
      <c r="P1724" s="196"/>
      <c r="Q1724" s="196"/>
    </row>
    <row r="1725" spans="12:17">
      <c r="L1725" s="196"/>
      <c r="M1725" s="196"/>
      <c r="N1725" s="196"/>
      <c r="O1725" s="196"/>
      <c r="P1725" s="196"/>
      <c r="Q1725" s="196"/>
    </row>
    <row r="1726" spans="12:17">
      <c r="L1726" s="196"/>
      <c r="M1726" s="196"/>
      <c r="N1726" s="196"/>
      <c r="O1726" s="196"/>
      <c r="P1726" s="196"/>
      <c r="Q1726" s="196"/>
    </row>
    <row r="1727" spans="12:17">
      <c r="L1727" s="196"/>
      <c r="M1727" s="196"/>
      <c r="N1727" s="196"/>
      <c r="O1727" s="196"/>
      <c r="P1727" s="196"/>
      <c r="Q1727" s="196"/>
    </row>
    <row r="1728" spans="12:17">
      <c r="L1728" s="196"/>
      <c r="M1728" s="196"/>
      <c r="N1728" s="196"/>
      <c r="O1728" s="196"/>
      <c r="P1728" s="196"/>
      <c r="Q1728" s="196"/>
    </row>
    <row r="1729" spans="12:17">
      <c r="L1729" s="196"/>
      <c r="M1729" s="196"/>
      <c r="N1729" s="196"/>
      <c r="O1729" s="196"/>
      <c r="P1729" s="196"/>
      <c r="Q1729" s="196"/>
    </row>
    <row r="1730" spans="12:17">
      <c r="L1730" s="196"/>
      <c r="M1730" s="196"/>
      <c r="N1730" s="196"/>
      <c r="O1730" s="196"/>
      <c r="P1730" s="196"/>
      <c r="Q1730" s="196"/>
    </row>
    <row r="1731" spans="12:17">
      <c r="L1731" s="196"/>
      <c r="M1731" s="196"/>
      <c r="N1731" s="196"/>
      <c r="O1731" s="196"/>
      <c r="P1731" s="196"/>
      <c r="Q1731" s="196"/>
    </row>
    <row r="1732" spans="12:17">
      <c r="L1732" s="196"/>
      <c r="M1732" s="196"/>
      <c r="N1732" s="196"/>
      <c r="O1732" s="196"/>
      <c r="P1732" s="196"/>
      <c r="Q1732" s="196"/>
    </row>
    <row r="1733" spans="12:17">
      <c r="L1733" s="196"/>
      <c r="M1733" s="196"/>
      <c r="N1733" s="196"/>
      <c r="O1733" s="196"/>
      <c r="P1733" s="196"/>
      <c r="Q1733" s="196"/>
    </row>
    <row r="1734" spans="12:17">
      <c r="L1734" s="196"/>
      <c r="M1734" s="196"/>
      <c r="N1734" s="196"/>
      <c r="O1734" s="196"/>
      <c r="P1734" s="196"/>
      <c r="Q1734" s="196"/>
    </row>
    <row r="1735" spans="12:17">
      <c r="L1735" s="196"/>
      <c r="M1735" s="196"/>
      <c r="N1735" s="196"/>
      <c r="O1735" s="196"/>
      <c r="P1735" s="196"/>
      <c r="Q1735" s="196"/>
    </row>
    <row r="1736" spans="12:17">
      <c r="L1736" s="196"/>
      <c r="M1736" s="196"/>
      <c r="N1736" s="196"/>
      <c r="O1736" s="196"/>
      <c r="P1736" s="196"/>
      <c r="Q1736" s="196"/>
    </row>
    <row r="1737" spans="12:17">
      <c r="L1737" s="196"/>
      <c r="M1737" s="196"/>
      <c r="N1737" s="196"/>
      <c r="O1737" s="196"/>
      <c r="P1737" s="196"/>
      <c r="Q1737" s="196"/>
    </row>
    <row r="1738" spans="12:17">
      <c r="L1738" s="196"/>
      <c r="M1738" s="196"/>
      <c r="N1738" s="196"/>
      <c r="O1738" s="196"/>
      <c r="P1738" s="196"/>
      <c r="Q1738" s="196"/>
    </row>
    <row r="1739" spans="12:17">
      <c r="L1739" s="196"/>
      <c r="M1739" s="196"/>
      <c r="N1739" s="196"/>
      <c r="O1739" s="196"/>
      <c r="P1739" s="196"/>
      <c r="Q1739" s="196"/>
    </row>
    <row r="1740" spans="12:17">
      <c r="L1740" s="196"/>
      <c r="M1740" s="196"/>
      <c r="N1740" s="196"/>
      <c r="O1740" s="196"/>
      <c r="P1740" s="196"/>
      <c r="Q1740" s="196"/>
    </row>
    <row r="1741" spans="12:17">
      <c r="L1741" s="196"/>
      <c r="M1741" s="196"/>
      <c r="N1741" s="196"/>
      <c r="O1741" s="196"/>
      <c r="P1741" s="196"/>
      <c r="Q1741" s="196"/>
    </row>
    <row r="1742" spans="12:17">
      <c r="L1742" s="196"/>
      <c r="M1742" s="196"/>
      <c r="N1742" s="196"/>
      <c r="O1742" s="196"/>
      <c r="P1742" s="196"/>
      <c r="Q1742" s="196"/>
    </row>
    <row r="1743" spans="12:17">
      <c r="L1743" s="196"/>
      <c r="M1743" s="196"/>
      <c r="N1743" s="196"/>
      <c r="O1743" s="196"/>
      <c r="P1743" s="196"/>
      <c r="Q1743" s="196"/>
    </row>
    <row r="1744" spans="12:17">
      <c r="L1744" s="196"/>
      <c r="M1744" s="196"/>
      <c r="N1744" s="196"/>
      <c r="O1744" s="196"/>
      <c r="P1744" s="196"/>
      <c r="Q1744" s="196"/>
    </row>
    <row r="1745" spans="12:17">
      <c r="L1745" s="196"/>
      <c r="M1745" s="196"/>
      <c r="N1745" s="196"/>
      <c r="O1745" s="196"/>
      <c r="P1745" s="196"/>
      <c r="Q1745" s="196"/>
    </row>
    <row r="1746" spans="12:17">
      <c r="L1746" s="196"/>
      <c r="M1746" s="196"/>
      <c r="N1746" s="196"/>
      <c r="O1746" s="196"/>
      <c r="P1746" s="196"/>
      <c r="Q1746" s="196"/>
    </row>
    <row r="1747" spans="12:17">
      <c r="L1747" s="196"/>
      <c r="M1747" s="196"/>
      <c r="N1747" s="196"/>
      <c r="O1747" s="196"/>
      <c r="P1747" s="196"/>
      <c r="Q1747" s="196"/>
    </row>
    <row r="1748" spans="12:17">
      <c r="L1748" s="196"/>
      <c r="M1748" s="196"/>
      <c r="N1748" s="196"/>
      <c r="O1748" s="196"/>
      <c r="P1748" s="196"/>
      <c r="Q1748" s="196"/>
    </row>
    <row r="1749" spans="12:17">
      <c r="L1749" s="196"/>
      <c r="M1749" s="196"/>
      <c r="N1749" s="196"/>
      <c r="O1749" s="196"/>
      <c r="P1749" s="196"/>
      <c r="Q1749" s="196"/>
    </row>
    <row r="1750" spans="12:17">
      <c r="L1750" s="196"/>
      <c r="M1750" s="196"/>
      <c r="N1750" s="196"/>
      <c r="O1750" s="196"/>
      <c r="P1750" s="196"/>
      <c r="Q1750" s="196"/>
    </row>
    <row r="1751" spans="12:17">
      <c r="L1751" s="196"/>
      <c r="M1751" s="196"/>
      <c r="N1751" s="196"/>
      <c r="O1751" s="196"/>
      <c r="P1751" s="196"/>
      <c r="Q1751" s="196"/>
    </row>
    <row r="1752" spans="12:17">
      <c r="L1752" s="196"/>
      <c r="M1752" s="196"/>
      <c r="N1752" s="196"/>
      <c r="O1752" s="196"/>
      <c r="P1752" s="196"/>
      <c r="Q1752" s="196"/>
    </row>
    <row r="1753" spans="12:17">
      <c r="L1753" s="196"/>
      <c r="M1753" s="196"/>
      <c r="N1753" s="196"/>
      <c r="O1753" s="196"/>
      <c r="P1753" s="196"/>
      <c r="Q1753" s="196"/>
    </row>
    <row r="1754" spans="12:17">
      <c r="L1754" s="196"/>
      <c r="M1754" s="196"/>
      <c r="N1754" s="196"/>
      <c r="O1754" s="196"/>
      <c r="P1754" s="196"/>
      <c r="Q1754" s="196"/>
    </row>
    <row r="1755" spans="12:17">
      <c r="L1755" s="196"/>
      <c r="M1755" s="196"/>
      <c r="N1755" s="196"/>
      <c r="O1755" s="196"/>
      <c r="P1755" s="196"/>
      <c r="Q1755" s="196"/>
    </row>
    <row r="1756" spans="12:17">
      <c r="L1756" s="196"/>
      <c r="M1756" s="196"/>
      <c r="N1756" s="196"/>
      <c r="O1756" s="196"/>
      <c r="P1756" s="196"/>
      <c r="Q1756" s="196"/>
    </row>
    <row r="1757" spans="12:17">
      <c r="L1757" s="196"/>
      <c r="M1757" s="196"/>
      <c r="N1757" s="196"/>
      <c r="O1757" s="196"/>
      <c r="P1757" s="196"/>
      <c r="Q1757" s="196"/>
    </row>
    <row r="1758" spans="12:17">
      <c r="L1758" s="196"/>
      <c r="M1758" s="196"/>
      <c r="N1758" s="196"/>
      <c r="O1758" s="196"/>
      <c r="P1758" s="196"/>
      <c r="Q1758" s="196"/>
    </row>
    <row r="1759" spans="12:17">
      <c r="L1759" s="196"/>
      <c r="M1759" s="196"/>
      <c r="N1759" s="196"/>
      <c r="O1759" s="196"/>
      <c r="P1759" s="196"/>
      <c r="Q1759" s="196"/>
    </row>
    <row r="1760" spans="12:17">
      <c r="L1760" s="196"/>
      <c r="M1760" s="196"/>
      <c r="N1760" s="196"/>
      <c r="O1760" s="196"/>
      <c r="P1760" s="196"/>
      <c r="Q1760" s="196"/>
    </row>
    <row r="1761" spans="12:17">
      <c r="L1761" s="196"/>
      <c r="M1761" s="196"/>
      <c r="N1761" s="196"/>
      <c r="O1761" s="196"/>
      <c r="P1761" s="196"/>
      <c r="Q1761" s="196"/>
    </row>
    <row r="1762" spans="12:17">
      <c r="L1762" s="196"/>
      <c r="M1762" s="196"/>
      <c r="N1762" s="196"/>
      <c r="O1762" s="196"/>
      <c r="P1762" s="196"/>
      <c r="Q1762" s="196"/>
    </row>
    <row r="1763" spans="12:17">
      <c r="L1763" s="196"/>
      <c r="M1763" s="196"/>
      <c r="N1763" s="196"/>
      <c r="O1763" s="196"/>
      <c r="P1763" s="196"/>
      <c r="Q1763" s="196"/>
    </row>
    <row r="1764" spans="12:17">
      <c r="L1764" s="196"/>
      <c r="M1764" s="196"/>
      <c r="N1764" s="196"/>
      <c r="O1764" s="196"/>
      <c r="P1764" s="196"/>
      <c r="Q1764" s="196"/>
    </row>
    <row r="1765" spans="12:17">
      <c r="L1765" s="196"/>
      <c r="M1765" s="196"/>
      <c r="N1765" s="196"/>
      <c r="O1765" s="196"/>
      <c r="P1765" s="196"/>
      <c r="Q1765" s="196"/>
    </row>
    <row r="1766" spans="12:17">
      <c r="L1766" s="196"/>
      <c r="M1766" s="196"/>
      <c r="N1766" s="196"/>
      <c r="O1766" s="196"/>
      <c r="P1766" s="196"/>
      <c r="Q1766" s="196"/>
    </row>
    <row r="1767" spans="12:17">
      <c r="L1767" s="196"/>
      <c r="M1767" s="196"/>
      <c r="N1767" s="196"/>
      <c r="O1767" s="196"/>
      <c r="P1767" s="196"/>
      <c r="Q1767" s="196"/>
    </row>
    <row r="1768" spans="12:17">
      <c r="L1768" s="196"/>
      <c r="M1768" s="196"/>
      <c r="N1768" s="196"/>
      <c r="O1768" s="196"/>
      <c r="P1768" s="196"/>
      <c r="Q1768" s="196"/>
    </row>
    <row r="1769" spans="12:17">
      <c r="L1769" s="196"/>
      <c r="M1769" s="196"/>
      <c r="N1769" s="196"/>
      <c r="O1769" s="196"/>
      <c r="P1769" s="196"/>
      <c r="Q1769" s="196"/>
    </row>
    <row r="1770" spans="12:17">
      <c r="L1770" s="196"/>
      <c r="M1770" s="196"/>
      <c r="N1770" s="196"/>
      <c r="O1770" s="196"/>
      <c r="P1770" s="196"/>
      <c r="Q1770" s="196"/>
    </row>
    <row r="1771" spans="12:17">
      <c r="L1771" s="196"/>
      <c r="M1771" s="196"/>
      <c r="N1771" s="196"/>
      <c r="O1771" s="196"/>
      <c r="P1771" s="196"/>
      <c r="Q1771" s="196"/>
    </row>
    <row r="1772" spans="12:17">
      <c r="L1772" s="196"/>
      <c r="M1772" s="196"/>
      <c r="N1772" s="196"/>
      <c r="O1772" s="196"/>
      <c r="P1772" s="196"/>
      <c r="Q1772" s="196"/>
    </row>
    <row r="1773" spans="12:17">
      <c r="L1773" s="196"/>
      <c r="M1773" s="196"/>
      <c r="N1773" s="196"/>
      <c r="O1773" s="196"/>
      <c r="P1773" s="196"/>
      <c r="Q1773" s="196"/>
    </row>
    <row r="1774" spans="12:17">
      <c r="L1774" s="196"/>
      <c r="M1774" s="196"/>
      <c r="N1774" s="196"/>
      <c r="O1774" s="196"/>
      <c r="P1774" s="196"/>
      <c r="Q1774" s="196"/>
    </row>
    <row r="1775" spans="12:17">
      <c r="L1775" s="196"/>
      <c r="M1775" s="196"/>
      <c r="N1775" s="196"/>
      <c r="O1775" s="196"/>
      <c r="P1775" s="196"/>
      <c r="Q1775" s="196"/>
    </row>
    <row r="1776" spans="12:17">
      <c r="L1776" s="196"/>
      <c r="M1776" s="196"/>
      <c r="N1776" s="196"/>
      <c r="O1776" s="196"/>
      <c r="P1776" s="196"/>
      <c r="Q1776" s="196"/>
    </row>
    <row r="1777" spans="12:17">
      <c r="L1777" s="196"/>
      <c r="M1777" s="196"/>
      <c r="N1777" s="196"/>
      <c r="O1777" s="196"/>
      <c r="P1777" s="196"/>
      <c r="Q1777" s="196"/>
    </row>
    <row r="1778" spans="12:17">
      <c r="L1778" s="196"/>
      <c r="M1778" s="196"/>
      <c r="N1778" s="196"/>
      <c r="O1778" s="196"/>
      <c r="P1778" s="196"/>
      <c r="Q1778" s="196"/>
    </row>
    <row r="1779" spans="12:17">
      <c r="L1779" s="196"/>
      <c r="M1779" s="196"/>
      <c r="N1779" s="196"/>
      <c r="O1779" s="196"/>
      <c r="P1779" s="196"/>
      <c r="Q1779" s="196"/>
    </row>
    <row r="1780" spans="12:17">
      <c r="L1780" s="196"/>
      <c r="M1780" s="196"/>
      <c r="N1780" s="196"/>
      <c r="O1780" s="196"/>
      <c r="P1780" s="196"/>
      <c r="Q1780" s="196"/>
    </row>
    <row r="1781" spans="12:17">
      <c r="L1781" s="196"/>
      <c r="M1781" s="196"/>
      <c r="N1781" s="196"/>
      <c r="O1781" s="196"/>
      <c r="P1781" s="196"/>
      <c r="Q1781" s="196"/>
    </row>
    <row r="1782" spans="12:17">
      <c r="L1782" s="196"/>
      <c r="M1782" s="196"/>
      <c r="N1782" s="196"/>
      <c r="O1782" s="196"/>
      <c r="P1782" s="196"/>
      <c r="Q1782" s="196"/>
    </row>
    <row r="1783" spans="12:17">
      <c r="L1783" s="196"/>
      <c r="M1783" s="196"/>
      <c r="N1783" s="196"/>
      <c r="O1783" s="196"/>
      <c r="P1783" s="196"/>
      <c r="Q1783" s="196"/>
    </row>
    <row r="1784" spans="12:17">
      <c r="L1784" s="196"/>
      <c r="M1784" s="196"/>
      <c r="N1784" s="196"/>
      <c r="O1784" s="196"/>
      <c r="P1784" s="196"/>
      <c r="Q1784" s="196"/>
    </row>
    <row r="1785" spans="12:17">
      <c r="L1785" s="196"/>
      <c r="M1785" s="196"/>
      <c r="N1785" s="196"/>
      <c r="O1785" s="196"/>
      <c r="P1785" s="196"/>
      <c r="Q1785" s="196"/>
    </row>
    <row r="1786" spans="12:17">
      <c r="L1786" s="196"/>
      <c r="M1786" s="196"/>
      <c r="N1786" s="196"/>
      <c r="O1786" s="196"/>
      <c r="P1786" s="196"/>
      <c r="Q1786" s="196"/>
    </row>
    <row r="1787" spans="12:17">
      <c r="L1787" s="196"/>
      <c r="M1787" s="196"/>
      <c r="N1787" s="196"/>
      <c r="O1787" s="196"/>
      <c r="P1787" s="196"/>
      <c r="Q1787" s="196"/>
    </row>
    <row r="1788" spans="12:17">
      <c r="L1788" s="196"/>
      <c r="M1788" s="196"/>
      <c r="N1788" s="196"/>
      <c r="O1788" s="196"/>
      <c r="P1788" s="196"/>
      <c r="Q1788" s="196"/>
    </row>
    <row r="1789" spans="12:17">
      <c r="L1789" s="196"/>
      <c r="M1789" s="196"/>
      <c r="N1789" s="196"/>
      <c r="O1789" s="196"/>
      <c r="P1789" s="196"/>
      <c r="Q1789" s="196"/>
    </row>
    <row r="1790" spans="12:17">
      <c r="L1790" s="196"/>
      <c r="M1790" s="196"/>
      <c r="N1790" s="196"/>
      <c r="O1790" s="196"/>
      <c r="P1790" s="196"/>
      <c r="Q1790" s="196"/>
    </row>
    <row r="1791" spans="12:17">
      <c r="L1791" s="196"/>
      <c r="M1791" s="196"/>
      <c r="N1791" s="196"/>
      <c r="O1791" s="196"/>
      <c r="P1791" s="196"/>
      <c r="Q1791" s="196"/>
    </row>
    <row r="1792" spans="12:17">
      <c r="L1792" s="196"/>
      <c r="M1792" s="196"/>
      <c r="N1792" s="196"/>
      <c r="O1792" s="196"/>
      <c r="P1792" s="196"/>
      <c r="Q1792" s="196"/>
    </row>
    <row r="1793" spans="12:17">
      <c r="L1793" s="196"/>
      <c r="M1793" s="196"/>
      <c r="N1793" s="196"/>
      <c r="O1793" s="196"/>
      <c r="P1793" s="196"/>
      <c r="Q1793" s="196"/>
    </row>
    <row r="1794" spans="12:17">
      <c r="L1794" s="196"/>
      <c r="M1794" s="196"/>
      <c r="N1794" s="196"/>
      <c r="O1794" s="196"/>
      <c r="P1794" s="196"/>
      <c r="Q1794" s="196"/>
    </row>
    <row r="1795" spans="12:17">
      <c r="L1795" s="196"/>
      <c r="M1795" s="196"/>
      <c r="N1795" s="196"/>
      <c r="O1795" s="196"/>
      <c r="P1795" s="196"/>
      <c r="Q1795" s="196"/>
    </row>
    <row r="1796" spans="12:17">
      <c r="L1796" s="196"/>
      <c r="M1796" s="196"/>
      <c r="N1796" s="196"/>
      <c r="O1796" s="196"/>
      <c r="P1796" s="196"/>
      <c r="Q1796" s="196"/>
    </row>
    <row r="1797" spans="12:17">
      <c r="L1797" s="196"/>
      <c r="M1797" s="196"/>
      <c r="N1797" s="196"/>
      <c r="O1797" s="196"/>
      <c r="P1797" s="196"/>
      <c r="Q1797" s="196"/>
    </row>
    <row r="1798" spans="12:17">
      <c r="L1798" s="196"/>
      <c r="M1798" s="196"/>
      <c r="N1798" s="196"/>
      <c r="O1798" s="196"/>
      <c r="P1798" s="196"/>
      <c r="Q1798" s="196"/>
    </row>
    <row r="1799" spans="12:17">
      <c r="L1799" s="196"/>
      <c r="M1799" s="196"/>
      <c r="N1799" s="196"/>
      <c r="O1799" s="196"/>
      <c r="P1799" s="196"/>
      <c r="Q1799" s="196"/>
    </row>
    <row r="1800" spans="12:17">
      <c r="L1800" s="196"/>
      <c r="M1800" s="196"/>
      <c r="N1800" s="196"/>
      <c r="O1800" s="196"/>
      <c r="P1800" s="196"/>
      <c r="Q1800" s="196"/>
    </row>
    <row r="1801" spans="12:17">
      <c r="L1801" s="196"/>
      <c r="M1801" s="196"/>
      <c r="N1801" s="196"/>
      <c r="O1801" s="196"/>
      <c r="P1801" s="196"/>
      <c r="Q1801" s="196"/>
    </row>
    <row r="1802" spans="12:17">
      <c r="L1802" s="196"/>
      <c r="M1802" s="196"/>
      <c r="N1802" s="196"/>
      <c r="O1802" s="196"/>
      <c r="P1802" s="196"/>
      <c r="Q1802" s="196"/>
    </row>
    <row r="1803" spans="12:17">
      <c r="L1803" s="196"/>
      <c r="M1803" s="196"/>
      <c r="N1803" s="196"/>
      <c r="O1803" s="196"/>
      <c r="P1803" s="196"/>
      <c r="Q1803" s="196"/>
    </row>
    <row r="1804" spans="12:17">
      <c r="L1804" s="196"/>
      <c r="M1804" s="196"/>
      <c r="N1804" s="196"/>
      <c r="O1804" s="196"/>
      <c r="P1804" s="196"/>
      <c r="Q1804" s="196"/>
    </row>
    <row r="1805" spans="12:17">
      <c r="L1805" s="196"/>
      <c r="M1805" s="196"/>
      <c r="N1805" s="196"/>
      <c r="O1805" s="196"/>
      <c r="P1805" s="196"/>
      <c r="Q1805" s="196"/>
    </row>
    <row r="1806" spans="12:17">
      <c r="L1806" s="196"/>
      <c r="M1806" s="196"/>
      <c r="N1806" s="196"/>
      <c r="O1806" s="196"/>
      <c r="P1806" s="196"/>
      <c r="Q1806" s="196"/>
    </row>
    <row r="1807" spans="12:17">
      <c r="L1807" s="196"/>
      <c r="M1807" s="196"/>
      <c r="N1807" s="196"/>
      <c r="O1807" s="196"/>
      <c r="P1807" s="196"/>
      <c r="Q1807" s="196"/>
    </row>
    <row r="1808" spans="12:17">
      <c r="L1808" s="196"/>
      <c r="M1808" s="196"/>
      <c r="N1808" s="196"/>
      <c r="O1808" s="196"/>
      <c r="P1808" s="196"/>
      <c r="Q1808" s="196"/>
    </row>
    <row r="1809" spans="12:17">
      <c r="L1809" s="196"/>
      <c r="M1809" s="196"/>
      <c r="N1809" s="196"/>
      <c r="O1809" s="196"/>
      <c r="P1809" s="196"/>
      <c r="Q1809" s="196"/>
    </row>
    <row r="1810" spans="12:17">
      <c r="L1810" s="196"/>
      <c r="M1810" s="196"/>
      <c r="N1810" s="196"/>
      <c r="O1810" s="196"/>
      <c r="P1810" s="196"/>
      <c r="Q1810" s="196"/>
    </row>
    <row r="1811" spans="12:17">
      <c r="L1811" s="196"/>
      <c r="M1811" s="196"/>
      <c r="N1811" s="196"/>
      <c r="O1811" s="196"/>
      <c r="P1811" s="196"/>
      <c r="Q1811" s="196"/>
    </row>
    <row r="1812" spans="12:17">
      <c r="L1812" s="196"/>
      <c r="M1812" s="196"/>
      <c r="N1812" s="196"/>
      <c r="O1812" s="196"/>
      <c r="P1812" s="196"/>
      <c r="Q1812" s="196"/>
    </row>
    <row r="1813" spans="12:17">
      <c r="L1813" s="196"/>
      <c r="M1813" s="196"/>
      <c r="N1813" s="196"/>
      <c r="O1813" s="196"/>
      <c r="P1813" s="196"/>
      <c r="Q1813" s="196"/>
    </row>
    <row r="1814" spans="12:17">
      <c r="L1814" s="196"/>
      <c r="M1814" s="196"/>
      <c r="N1814" s="196"/>
      <c r="O1814" s="196"/>
      <c r="P1814" s="196"/>
      <c r="Q1814" s="196"/>
    </row>
    <row r="1815" spans="12:17">
      <c r="L1815" s="196"/>
      <c r="M1815" s="196"/>
      <c r="N1815" s="196"/>
      <c r="O1815" s="196"/>
      <c r="P1815" s="196"/>
      <c r="Q1815" s="196"/>
    </row>
    <row r="1816" spans="12:17">
      <c r="L1816" s="196"/>
      <c r="M1816" s="196"/>
      <c r="N1816" s="196"/>
      <c r="O1816" s="196"/>
      <c r="P1816" s="196"/>
      <c r="Q1816" s="196"/>
    </row>
    <row r="1817" spans="12:17">
      <c r="L1817" s="196"/>
      <c r="M1817" s="196"/>
      <c r="N1817" s="196"/>
      <c r="O1817" s="196"/>
      <c r="P1817" s="196"/>
      <c r="Q1817" s="196"/>
    </row>
    <row r="1818" spans="12:17">
      <c r="L1818" s="196"/>
      <c r="M1818" s="196"/>
      <c r="N1818" s="196"/>
      <c r="O1818" s="196"/>
      <c r="P1818" s="196"/>
      <c r="Q1818" s="196"/>
    </row>
    <row r="1819" spans="12:17">
      <c r="L1819" s="196"/>
      <c r="M1819" s="196"/>
      <c r="N1819" s="196"/>
      <c r="O1819" s="196"/>
      <c r="P1819" s="196"/>
      <c r="Q1819" s="196"/>
    </row>
    <row r="1820" spans="12:17">
      <c r="L1820" s="196"/>
      <c r="M1820" s="196"/>
      <c r="N1820" s="196"/>
      <c r="O1820" s="196"/>
      <c r="P1820" s="196"/>
      <c r="Q1820" s="196"/>
    </row>
    <row r="1821" spans="12:17">
      <c r="L1821" s="196"/>
      <c r="M1821" s="196"/>
      <c r="N1821" s="196"/>
      <c r="O1821" s="196"/>
      <c r="P1821" s="196"/>
      <c r="Q1821" s="196"/>
    </row>
    <row r="1822" spans="12:17">
      <c r="L1822" s="196"/>
      <c r="M1822" s="196"/>
      <c r="N1822" s="196"/>
      <c r="O1822" s="196"/>
      <c r="P1822" s="196"/>
      <c r="Q1822" s="196"/>
    </row>
    <row r="1823" spans="12:17">
      <c r="L1823" s="196"/>
      <c r="M1823" s="196"/>
      <c r="N1823" s="196"/>
      <c r="O1823" s="196"/>
      <c r="P1823" s="196"/>
      <c r="Q1823" s="196"/>
    </row>
    <row r="1824" spans="12:17">
      <c r="L1824" s="196"/>
      <c r="M1824" s="196"/>
      <c r="N1824" s="196"/>
      <c r="O1824" s="196"/>
      <c r="P1824" s="196"/>
      <c r="Q1824" s="196"/>
    </row>
    <row r="1825" spans="12:17">
      <c r="L1825" s="196"/>
      <c r="M1825" s="196"/>
      <c r="N1825" s="196"/>
      <c r="O1825" s="196"/>
      <c r="P1825" s="196"/>
      <c r="Q1825" s="196"/>
    </row>
    <row r="1826" spans="12:17">
      <c r="L1826" s="196"/>
      <c r="M1826" s="196"/>
      <c r="N1826" s="196"/>
      <c r="O1826" s="196"/>
      <c r="P1826" s="196"/>
      <c r="Q1826" s="196"/>
    </row>
    <row r="1827" spans="12:17">
      <c r="L1827" s="196"/>
      <c r="M1827" s="196"/>
      <c r="N1827" s="196"/>
      <c r="O1827" s="196"/>
      <c r="P1827" s="196"/>
      <c r="Q1827" s="196"/>
    </row>
    <row r="1828" spans="12:17">
      <c r="L1828" s="196"/>
      <c r="M1828" s="196"/>
      <c r="N1828" s="196"/>
      <c r="O1828" s="196"/>
      <c r="P1828" s="196"/>
      <c r="Q1828" s="196"/>
    </row>
    <row r="1829" spans="12:17">
      <c r="L1829" s="196"/>
      <c r="M1829" s="196"/>
      <c r="N1829" s="196"/>
      <c r="O1829" s="196"/>
      <c r="P1829" s="196"/>
      <c r="Q1829" s="196"/>
    </row>
    <row r="1830" spans="12:17">
      <c r="L1830" s="196"/>
      <c r="M1830" s="196"/>
      <c r="N1830" s="196"/>
      <c r="O1830" s="196"/>
      <c r="P1830" s="196"/>
      <c r="Q1830" s="196"/>
    </row>
    <row r="1831" spans="12:17">
      <c r="L1831" s="196"/>
      <c r="M1831" s="196"/>
      <c r="N1831" s="196"/>
      <c r="O1831" s="196"/>
      <c r="P1831" s="196"/>
      <c r="Q1831" s="196"/>
    </row>
    <row r="1832" spans="12:17">
      <c r="L1832" s="196"/>
      <c r="M1832" s="196"/>
      <c r="N1832" s="196"/>
      <c r="O1832" s="196"/>
      <c r="P1832" s="196"/>
      <c r="Q1832" s="196"/>
    </row>
    <row r="1833" spans="12:17">
      <c r="L1833" s="196"/>
      <c r="M1833" s="196"/>
      <c r="N1833" s="196"/>
      <c r="O1833" s="196"/>
      <c r="P1833" s="196"/>
      <c r="Q1833" s="196"/>
    </row>
    <row r="1834" spans="12:17">
      <c r="L1834" s="196"/>
      <c r="M1834" s="196"/>
      <c r="N1834" s="196"/>
      <c r="O1834" s="196"/>
      <c r="P1834" s="196"/>
      <c r="Q1834" s="196"/>
    </row>
    <row r="1835" spans="12:17">
      <c r="L1835" s="196"/>
      <c r="M1835" s="196"/>
      <c r="N1835" s="196"/>
      <c r="O1835" s="196"/>
      <c r="P1835" s="196"/>
      <c r="Q1835" s="196"/>
    </row>
    <row r="1836" spans="12:17">
      <c r="L1836" s="196"/>
      <c r="M1836" s="196"/>
      <c r="N1836" s="196"/>
      <c r="O1836" s="196"/>
      <c r="P1836" s="196"/>
      <c r="Q1836" s="196"/>
    </row>
    <row r="1837" spans="12:17">
      <c r="L1837" s="196"/>
      <c r="M1837" s="196"/>
      <c r="N1837" s="196"/>
      <c r="O1837" s="196"/>
      <c r="P1837" s="196"/>
      <c r="Q1837" s="196"/>
    </row>
    <row r="1838" spans="12:17">
      <c r="L1838" s="196"/>
      <c r="M1838" s="196"/>
      <c r="N1838" s="196"/>
      <c r="O1838" s="196"/>
      <c r="P1838" s="196"/>
      <c r="Q1838" s="196"/>
    </row>
    <row r="1839" spans="12:17">
      <c r="L1839" s="196"/>
      <c r="M1839" s="196"/>
      <c r="N1839" s="196"/>
      <c r="O1839" s="196"/>
      <c r="P1839" s="196"/>
      <c r="Q1839" s="196"/>
    </row>
    <row r="1840" spans="12:17">
      <c r="L1840" s="196"/>
      <c r="M1840" s="196"/>
      <c r="N1840" s="196"/>
      <c r="O1840" s="196"/>
      <c r="P1840" s="196"/>
      <c r="Q1840" s="196"/>
    </row>
    <row r="1841" spans="12:17">
      <c r="L1841" s="196"/>
      <c r="M1841" s="196"/>
      <c r="N1841" s="196"/>
      <c r="O1841" s="196"/>
      <c r="P1841" s="196"/>
      <c r="Q1841" s="196"/>
    </row>
    <row r="1842" spans="12:17">
      <c r="L1842" s="196"/>
      <c r="M1842" s="196"/>
      <c r="N1842" s="196"/>
      <c r="O1842" s="196"/>
      <c r="P1842" s="196"/>
      <c r="Q1842" s="196"/>
    </row>
    <row r="1843" spans="12:17">
      <c r="L1843" s="196"/>
      <c r="M1843" s="196"/>
      <c r="N1843" s="196"/>
      <c r="O1843" s="196"/>
      <c r="P1843" s="196"/>
      <c r="Q1843" s="196"/>
    </row>
    <row r="1844" spans="12:17">
      <c r="L1844" s="196"/>
      <c r="M1844" s="196"/>
      <c r="N1844" s="196"/>
      <c r="O1844" s="196"/>
      <c r="P1844" s="196"/>
      <c r="Q1844" s="196"/>
    </row>
    <row r="1845" spans="12:17">
      <c r="L1845" s="196"/>
      <c r="M1845" s="196"/>
      <c r="N1845" s="196"/>
      <c r="O1845" s="196"/>
      <c r="P1845" s="196"/>
      <c r="Q1845" s="196"/>
    </row>
    <row r="1846" spans="12:17">
      <c r="L1846" s="196"/>
      <c r="M1846" s="196"/>
      <c r="N1846" s="196"/>
      <c r="O1846" s="196"/>
      <c r="P1846" s="196"/>
      <c r="Q1846" s="196"/>
    </row>
    <row r="1847" spans="12:17">
      <c r="L1847" s="196"/>
      <c r="M1847" s="196"/>
      <c r="N1847" s="196"/>
      <c r="O1847" s="196"/>
      <c r="P1847" s="196"/>
      <c r="Q1847" s="196"/>
    </row>
    <row r="1848" spans="12:17">
      <c r="L1848" s="196"/>
      <c r="M1848" s="196"/>
      <c r="N1848" s="196"/>
      <c r="O1848" s="196"/>
      <c r="P1848" s="196"/>
      <c r="Q1848" s="196"/>
    </row>
    <row r="1849" spans="12:17">
      <c r="L1849" s="196"/>
      <c r="M1849" s="196"/>
      <c r="N1849" s="196"/>
      <c r="O1849" s="196"/>
      <c r="P1849" s="196"/>
      <c r="Q1849" s="196"/>
    </row>
    <row r="1850" spans="12:17">
      <c r="L1850" s="196"/>
      <c r="M1850" s="196"/>
      <c r="N1850" s="196"/>
      <c r="O1850" s="196"/>
      <c r="P1850" s="196"/>
      <c r="Q1850" s="196"/>
    </row>
    <row r="1851" spans="12:17">
      <c r="L1851" s="196"/>
      <c r="M1851" s="196"/>
      <c r="N1851" s="196"/>
      <c r="O1851" s="196"/>
      <c r="P1851" s="196"/>
      <c r="Q1851" s="196"/>
    </row>
    <row r="1852" spans="12:17">
      <c r="L1852" s="196"/>
      <c r="M1852" s="196"/>
      <c r="N1852" s="196"/>
      <c r="O1852" s="196"/>
      <c r="P1852" s="196"/>
      <c r="Q1852" s="196"/>
    </row>
    <row r="1853" spans="12:17">
      <c r="L1853" s="196"/>
      <c r="M1853" s="196"/>
      <c r="N1853" s="196"/>
      <c r="O1853" s="196"/>
      <c r="P1853" s="196"/>
      <c r="Q1853" s="196"/>
    </row>
    <row r="1854" spans="12:17">
      <c r="L1854" s="196"/>
      <c r="M1854" s="196"/>
      <c r="N1854" s="196"/>
      <c r="O1854" s="196"/>
      <c r="P1854" s="196"/>
      <c r="Q1854" s="196"/>
    </row>
    <row r="1855" spans="12:17">
      <c r="L1855" s="196"/>
      <c r="M1855" s="196"/>
      <c r="N1855" s="196"/>
      <c r="O1855" s="196"/>
      <c r="P1855" s="196"/>
      <c r="Q1855" s="196"/>
    </row>
    <row r="1856" spans="12:17">
      <c r="L1856" s="196"/>
      <c r="M1856" s="196"/>
      <c r="N1856" s="196"/>
      <c r="O1856" s="196"/>
      <c r="P1856" s="196"/>
      <c r="Q1856" s="196"/>
    </row>
    <row r="1857" spans="12:17">
      <c r="L1857" s="196"/>
      <c r="M1857" s="196"/>
      <c r="N1857" s="196"/>
      <c r="O1857" s="196"/>
      <c r="P1857" s="196"/>
      <c r="Q1857" s="196"/>
    </row>
    <row r="1858" spans="12:17">
      <c r="L1858" s="196"/>
      <c r="M1858" s="196"/>
      <c r="N1858" s="196"/>
      <c r="O1858" s="196"/>
      <c r="P1858" s="196"/>
      <c r="Q1858" s="196"/>
    </row>
    <row r="1859" spans="12:17">
      <c r="L1859" s="196"/>
      <c r="M1859" s="196"/>
      <c r="N1859" s="196"/>
      <c r="O1859" s="196"/>
      <c r="P1859" s="196"/>
      <c r="Q1859" s="196"/>
    </row>
    <row r="1860" spans="12:17">
      <c r="L1860" s="196"/>
      <c r="M1860" s="196"/>
      <c r="N1860" s="196"/>
      <c r="O1860" s="196"/>
      <c r="P1860" s="196"/>
      <c r="Q1860" s="196"/>
    </row>
    <row r="1861" spans="12:17">
      <c r="L1861" s="196"/>
      <c r="M1861" s="196"/>
      <c r="N1861" s="196"/>
      <c r="O1861" s="196"/>
      <c r="P1861" s="196"/>
      <c r="Q1861" s="196"/>
    </row>
    <row r="1862" spans="12:17">
      <c r="L1862" s="196"/>
      <c r="M1862" s="196"/>
      <c r="N1862" s="196"/>
      <c r="O1862" s="196"/>
      <c r="P1862" s="196"/>
      <c r="Q1862" s="196"/>
    </row>
    <row r="1863" spans="12:17">
      <c r="L1863" s="196"/>
      <c r="M1863" s="196"/>
      <c r="N1863" s="196"/>
      <c r="O1863" s="196"/>
      <c r="P1863" s="196"/>
      <c r="Q1863" s="196"/>
    </row>
    <row r="1864" spans="12:17">
      <c r="L1864" s="196"/>
      <c r="M1864" s="196"/>
      <c r="N1864" s="196"/>
      <c r="O1864" s="196"/>
      <c r="P1864" s="196"/>
      <c r="Q1864" s="196"/>
    </row>
    <row r="1865" spans="12:17">
      <c r="L1865" s="196"/>
      <c r="M1865" s="196"/>
      <c r="N1865" s="196"/>
      <c r="O1865" s="196"/>
      <c r="P1865" s="196"/>
      <c r="Q1865" s="196"/>
    </row>
    <row r="1866" spans="12:17">
      <c r="L1866" s="196"/>
      <c r="M1866" s="196"/>
      <c r="N1866" s="196"/>
      <c r="O1866" s="196"/>
      <c r="P1866" s="196"/>
      <c r="Q1866" s="196"/>
    </row>
    <row r="1867" spans="12:17">
      <c r="L1867" s="196"/>
      <c r="M1867" s="196"/>
      <c r="N1867" s="196"/>
      <c r="O1867" s="196"/>
      <c r="P1867" s="196"/>
      <c r="Q1867" s="196"/>
    </row>
    <row r="1868" spans="12:17">
      <c r="L1868" s="196"/>
      <c r="M1868" s="196"/>
      <c r="N1868" s="196"/>
      <c r="O1868" s="196"/>
      <c r="P1868" s="196"/>
      <c r="Q1868" s="196"/>
    </row>
    <row r="1869" spans="12:17">
      <c r="L1869" s="196"/>
      <c r="M1869" s="196"/>
      <c r="N1869" s="196"/>
      <c r="O1869" s="196"/>
      <c r="P1869" s="196"/>
      <c r="Q1869" s="196"/>
    </row>
    <row r="1870" spans="12:17">
      <c r="L1870" s="196"/>
      <c r="M1870" s="196"/>
      <c r="N1870" s="196"/>
      <c r="O1870" s="196"/>
      <c r="P1870" s="196"/>
      <c r="Q1870" s="196"/>
    </row>
    <row r="1871" spans="12:17">
      <c r="L1871" s="196"/>
      <c r="M1871" s="196"/>
      <c r="N1871" s="196"/>
      <c r="O1871" s="196"/>
      <c r="P1871" s="196"/>
      <c r="Q1871" s="196"/>
    </row>
    <row r="1872" spans="12:17">
      <c r="L1872" s="196"/>
      <c r="M1872" s="196"/>
      <c r="N1872" s="196"/>
      <c r="O1872" s="196"/>
      <c r="P1872" s="196"/>
      <c r="Q1872" s="196"/>
    </row>
    <row r="1873" spans="12:17">
      <c r="L1873" s="196"/>
      <c r="M1873" s="196"/>
      <c r="N1873" s="196"/>
      <c r="O1873" s="196"/>
      <c r="P1873" s="196"/>
      <c r="Q1873" s="196"/>
    </row>
    <row r="1874" spans="12:17">
      <c r="L1874" s="196"/>
      <c r="M1874" s="196"/>
      <c r="N1874" s="196"/>
      <c r="O1874" s="196"/>
      <c r="P1874" s="196"/>
      <c r="Q1874" s="196"/>
    </row>
    <row r="1875" spans="12:17">
      <c r="L1875" s="196"/>
      <c r="M1875" s="196"/>
      <c r="N1875" s="196"/>
      <c r="O1875" s="196"/>
      <c r="P1875" s="196"/>
      <c r="Q1875" s="196"/>
    </row>
    <row r="1876" spans="12:17">
      <c r="L1876" s="196"/>
      <c r="M1876" s="196"/>
      <c r="N1876" s="196"/>
      <c r="O1876" s="196"/>
      <c r="P1876" s="196"/>
      <c r="Q1876" s="196"/>
    </row>
    <row r="1877" spans="12:17">
      <c r="L1877" s="196"/>
      <c r="M1877" s="196"/>
      <c r="N1877" s="196"/>
      <c r="O1877" s="196"/>
      <c r="P1877" s="196"/>
      <c r="Q1877" s="196"/>
    </row>
    <row r="1878" spans="12:17">
      <c r="L1878" s="196"/>
      <c r="M1878" s="196"/>
      <c r="N1878" s="196"/>
      <c r="O1878" s="196"/>
      <c r="P1878" s="196"/>
      <c r="Q1878" s="196"/>
    </row>
    <row r="1879" spans="12:17">
      <c r="L1879" s="196"/>
      <c r="M1879" s="196"/>
      <c r="N1879" s="196"/>
      <c r="O1879" s="196"/>
      <c r="P1879" s="196"/>
      <c r="Q1879" s="196"/>
    </row>
    <row r="1880" spans="12:17">
      <c r="L1880" s="196"/>
      <c r="M1880" s="196"/>
      <c r="N1880" s="196"/>
      <c r="O1880" s="196"/>
      <c r="P1880" s="196"/>
      <c r="Q1880" s="196"/>
    </row>
    <row r="1881" spans="12:17">
      <c r="L1881" s="196"/>
      <c r="M1881" s="196"/>
      <c r="N1881" s="196"/>
      <c r="O1881" s="196"/>
      <c r="P1881" s="196"/>
      <c r="Q1881" s="196"/>
    </row>
    <row r="1882" spans="12:17">
      <c r="L1882" s="196"/>
      <c r="M1882" s="196"/>
      <c r="N1882" s="196"/>
      <c r="O1882" s="196"/>
      <c r="P1882" s="196"/>
      <c r="Q1882" s="196"/>
    </row>
    <row r="1883" spans="12:17">
      <c r="L1883" s="196"/>
      <c r="M1883" s="196"/>
      <c r="N1883" s="196"/>
      <c r="O1883" s="196"/>
      <c r="P1883" s="196"/>
      <c r="Q1883" s="196"/>
    </row>
    <row r="1884" spans="12:17">
      <c r="L1884" s="196"/>
      <c r="M1884" s="196"/>
      <c r="N1884" s="196"/>
      <c r="O1884" s="196"/>
      <c r="P1884" s="196"/>
      <c r="Q1884" s="196"/>
    </row>
    <row r="1885" spans="12:17">
      <c r="L1885" s="196"/>
      <c r="M1885" s="196"/>
      <c r="N1885" s="196"/>
      <c r="O1885" s="196"/>
      <c r="P1885" s="196"/>
      <c r="Q1885" s="196"/>
    </row>
    <row r="1886" spans="12:17">
      <c r="L1886" s="196"/>
      <c r="M1886" s="196"/>
      <c r="N1886" s="196"/>
      <c r="O1886" s="196"/>
      <c r="P1886" s="196"/>
      <c r="Q1886" s="196"/>
    </row>
    <row r="1887" spans="12:17">
      <c r="L1887" s="196"/>
      <c r="M1887" s="196"/>
      <c r="N1887" s="196"/>
      <c r="O1887" s="196"/>
      <c r="P1887" s="196"/>
      <c r="Q1887" s="196"/>
    </row>
    <row r="1888" spans="12:17">
      <c r="L1888" s="196"/>
      <c r="M1888" s="196"/>
      <c r="N1888" s="196"/>
      <c r="O1888" s="196"/>
      <c r="P1888" s="196"/>
      <c r="Q1888" s="196"/>
    </row>
    <row r="1889" spans="12:17">
      <c r="L1889" s="196"/>
      <c r="M1889" s="196"/>
      <c r="N1889" s="196"/>
      <c r="O1889" s="196"/>
      <c r="P1889" s="196"/>
      <c r="Q1889" s="196"/>
    </row>
    <row r="1890" spans="12:17">
      <c r="L1890" s="196"/>
      <c r="M1890" s="196"/>
      <c r="N1890" s="196"/>
      <c r="O1890" s="196"/>
      <c r="P1890" s="196"/>
      <c r="Q1890" s="196"/>
    </row>
    <row r="1891" spans="12:17">
      <c r="L1891" s="196"/>
      <c r="M1891" s="196"/>
      <c r="N1891" s="196"/>
      <c r="O1891" s="196"/>
      <c r="P1891" s="196"/>
      <c r="Q1891" s="196"/>
    </row>
    <row r="1892" spans="12:17">
      <c r="L1892" s="196"/>
      <c r="M1892" s="196"/>
      <c r="N1892" s="196"/>
      <c r="O1892" s="196"/>
      <c r="P1892" s="196"/>
      <c r="Q1892" s="196"/>
    </row>
    <row r="1893" spans="12:17">
      <c r="L1893" s="196"/>
      <c r="M1893" s="196"/>
      <c r="N1893" s="196"/>
      <c r="O1893" s="196"/>
      <c r="P1893" s="196"/>
      <c r="Q1893" s="196"/>
    </row>
    <row r="1894" spans="12:17">
      <c r="L1894" s="196"/>
      <c r="M1894" s="196"/>
      <c r="N1894" s="196"/>
      <c r="O1894" s="196"/>
      <c r="P1894" s="196"/>
      <c r="Q1894" s="196"/>
    </row>
    <row r="1895" spans="12:17">
      <c r="L1895" s="196"/>
      <c r="M1895" s="196"/>
      <c r="N1895" s="196"/>
      <c r="O1895" s="196"/>
      <c r="P1895" s="196"/>
      <c r="Q1895" s="196"/>
    </row>
    <row r="1896" spans="12:17">
      <c r="L1896" s="196"/>
      <c r="M1896" s="196"/>
      <c r="N1896" s="196"/>
      <c r="O1896" s="196"/>
      <c r="P1896" s="196"/>
      <c r="Q1896" s="196"/>
    </row>
    <row r="1897" spans="12:17">
      <c r="L1897" s="196"/>
      <c r="M1897" s="196"/>
      <c r="N1897" s="196"/>
      <c r="O1897" s="196"/>
      <c r="P1897" s="196"/>
      <c r="Q1897" s="196"/>
    </row>
    <row r="1898" spans="12:17">
      <c r="L1898" s="196"/>
      <c r="M1898" s="196"/>
      <c r="N1898" s="196"/>
      <c r="O1898" s="196"/>
      <c r="P1898" s="196"/>
      <c r="Q1898" s="196"/>
    </row>
    <row r="1899" spans="12:17">
      <c r="L1899" s="196"/>
      <c r="M1899" s="196"/>
      <c r="N1899" s="196"/>
      <c r="O1899" s="196"/>
      <c r="P1899" s="196"/>
      <c r="Q1899" s="196"/>
    </row>
    <row r="1900" spans="12:17">
      <c r="L1900" s="196"/>
      <c r="M1900" s="196"/>
      <c r="N1900" s="196"/>
      <c r="O1900" s="196"/>
      <c r="P1900" s="196"/>
      <c r="Q1900" s="196"/>
    </row>
    <row r="1901" spans="12:17">
      <c r="L1901" s="196"/>
      <c r="M1901" s="196"/>
      <c r="N1901" s="196"/>
      <c r="O1901" s="196"/>
      <c r="P1901" s="196"/>
      <c r="Q1901" s="196"/>
    </row>
    <row r="1902" spans="12:17">
      <c r="L1902" s="196"/>
      <c r="M1902" s="196"/>
      <c r="N1902" s="196"/>
      <c r="O1902" s="196"/>
      <c r="P1902" s="196"/>
      <c r="Q1902" s="196"/>
    </row>
    <row r="1903" spans="12:17">
      <c r="L1903" s="196"/>
      <c r="M1903" s="196"/>
      <c r="N1903" s="196"/>
      <c r="O1903" s="196"/>
      <c r="P1903" s="196"/>
      <c r="Q1903" s="196"/>
    </row>
    <row r="1904" spans="12:17">
      <c r="L1904" s="196"/>
      <c r="M1904" s="196"/>
      <c r="N1904" s="196"/>
      <c r="O1904" s="196"/>
      <c r="P1904" s="196"/>
      <c r="Q1904" s="196"/>
    </row>
    <row r="1905" spans="12:17">
      <c r="L1905" s="196"/>
      <c r="M1905" s="196"/>
      <c r="N1905" s="196"/>
      <c r="O1905" s="196"/>
      <c r="P1905" s="196"/>
      <c r="Q1905" s="196"/>
    </row>
    <row r="1906" spans="12:17">
      <c r="L1906" s="196"/>
      <c r="M1906" s="196"/>
      <c r="N1906" s="196"/>
      <c r="O1906" s="196"/>
      <c r="P1906" s="196"/>
      <c r="Q1906" s="196"/>
    </row>
    <row r="1907" spans="12:17">
      <c r="L1907" s="196"/>
      <c r="M1907" s="196"/>
      <c r="N1907" s="196"/>
      <c r="O1907" s="196"/>
      <c r="P1907" s="196"/>
      <c r="Q1907" s="196"/>
    </row>
    <row r="1908" spans="12:17">
      <c r="L1908" s="196"/>
      <c r="M1908" s="196"/>
      <c r="N1908" s="196"/>
      <c r="O1908" s="196"/>
      <c r="P1908" s="196"/>
      <c r="Q1908" s="196"/>
    </row>
    <row r="1909" spans="12:17">
      <c r="L1909" s="196"/>
      <c r="M1909" s="196"/>
      <c r="N1909" s="196"/>
      <c r="O1909" s="196"/>
      <c r="P1909" s="196"/>
      <c r="Q1909" s="196"/>
    </row>
    <row r="1910" spans="12:17">
      <c r="L1910" s="196"/>
      <c r="M1910" s="196"/>
      <c r="N1910" s="196"/>
      <c r="O1910" s="196"/>
      <c r="P1910" s="196"/>
      <c r="Q1910" s="196"/>
    </row>
    <row r="1911" spans="12:17">
      <c r="L1911" s="196"/>
      <c r="M1911" s="196"/>
      <c r="N1911" s="196"/>
      <c r="O1911" s="196"/>
      <c r="P1911" s="196"/>
      <c r="Q1911" s="196"/>
    </row>
    <row r="1912" spans="12:17">
      <c r="L1912" s="196"/>
      <c r="M1912" s="196"/>
      <c r="N1912" s="196"/>
      <c r="O1912" s="196"/>
      <c r="P1912" s="196"/>
      <c r="Q1912" s="196"/>
    </row>
    <row r="1913" spans="12:17">
      <c r="L1913" s="196"/>
      <c r="M1913" s="196"/>
      <c r="N1913" s="196"/>
      <c r="O1913" s="196"/>
      <c r="P1913" s="196"/>
      <c r="Q1913" s="196"/>
    </row>
    <row r="1914" spans="12:17">
      <c r="L1914" s="196"/>
      <c r="M1914" s="196"/>
      <c r="N1914" s="196"/>
      <c r="O1914" s="196"/>
      <c r="P1914" s="196"/>
      <c r="Q1914" s="196"/>
    </row>
    <row r="1915" spans="12:17">
      <c r="L1915" s="196"/>
      <c r="M1915" s="196"/>
      <c r="N1915" s="196"/>
      <c r="O1915" s="196"/>
      <c r="P1915" s="196"/>
      <c r="Q1915" s="196"/>
    </row>
    <row r="1916" spans="12:17">
      <c r="L1916" s="196"/>
      <c r="M1916" s="196"/>
      <c r="N1916" s="196"/>
      <c r="O1916" s="196"/>
      <c r="P1916" s="196"/>
      <c r="Q1916" s="196"/>
    </row>
    <row r="1917" spans="12:17">
      <c r="L1917" s="196"/>
      <c r="M1917" s="196"/>
      <c r="N1917" s="196"/>
      <c r="O1917" s="196"/>
      <c r="P1917" s="196"/>
      <c r="Q1917" s="196"/>
    </row>
    <row r="1918" spans="12:17">
      <c r="L1918" s="196"/>
      <c r="M1918" s="196"/>
      <c r="N1918" s="196"/>
      <c r="O1918" s="196"/>
      <c r="P1918" s="196"/>
      <c r="Q1918" s="196"/>
    </row>
    <row r="1919" spans="12:17">
      <c r="L1919" s="196"/>
      <c r="M1919" s="196"/>
      <c r="N1919" s="196"/>
      <c r="O1919" s="196"/>
      <c r="P1919" s="196"/>
      <c r="Q1919" s="196"/>
    </row>
    <row r="1920" spans="12:17">
      <c r="L1920" s="196"/>
      <c r="M1920" s="196"/>
      <c r="N1920" s="196"/>
      <c r="O1920" s="196"/>
      <c r="P1920" s="196"/>
      <c r="Q1920" s="196"/>
    </row>
    <row r="1921" spans="12:17">
      <c r="L1921" s="196"/>
      <c r="M1921" s="196"/>
      <c r="N1921" s="196"/>
      <c r="O1921" s="196"/>
      <c r="P1921" s="196"/>
      <c r="Q1921" s="196"/>
    </row>
    <row r="1922" spans="12:17">
      <c r="L1922" s="196"/>
      <c r="M1922" s="196"/>
      <c r="N1922" s="196"/>
      <c r="O1922" s="196"/>
      <c r="P1922" s="196"/>
      <c r="Q1922" s="196"/>
    </row>
    <row r="1923" spans="12:17">
      <c r="L1923" s="196"/>
      <c r="M1923" s="196"/>
      <c r="N1923" s="196"/>
      <c r="O1923" s="196"/>
      <c r="P1923" s="196"/>
      <c r="Q1923" s="196"/>
    </row>
    <row r="1924" spans="12:17">
      <c r="L1924" s="196"/>
      <c r="M1924" s="196"/>
      <c r="N1924" s="196"/>
      <c r="O1924" s="196"/>
      <c r="P1924" s="196"/>
      <c r="Q1924" s="196"/>
    </row>
    <row r="1925" spans="12:17">
      <c r="L1925" s="196"/>
      <c r="M1925" s="196"/>
      <c r="N1925" s="196"/>
      <c r="O1925" s="196"/>
      <c r="P1925" s="196"/>
      <c r="Q1925" s="196"/>
    </row>
    <row r="1926" spans="12:17">
      <c r="L1926" s="196"/>
      <c r="M1926" s="196"/>
      <c r="N1926" s="196"/>
      <c r="O1926" s="196"/>
      <c r="P1926" s="196"/>
      <c r="Q1926" s="196"/>
    </row>
    <row r="1927" spans="12:17">
      <c r="L1927" s="196"/>
      <c r="M1927" s="196"/>
      <c r="N1927" s="196"/>
      <c r="O1927" s="196"/>
      <c r="P1927" s="196"/>
      <c r="Q1927" s="196"/>
    </row>
    <row r="1928" spans="12:17">
      <c r="L1928" s="196"/>
      <c r="M1928" s="196"/>
      <c r="N1928" s="196"/>
      <c r="O1928" s="196"/>
      <c r="P1928" s="196"/>
      <c r="Q1928" s="196"/>
    </row>
    <row r="1929" spans="12:17">
      <c r="L1929" s="196"/>
      <c r="M1929" s="196"/>
      <c r="N1929" s="196"/>
      <c r="O1929" s="196"/>
      <c r="P1929" s="196"/>
      <c r="Q1929" s="196"/>
    </row>
    <row r="1930" spans="12:17">
      <c r="L1930" s="196"/>
      <c r="M1930" s="196"/>
      <c r="N1930" s="196"/>
      <c r="O1930" s="196"/>
      <c r="P1930" s="196"/>
      <c r="Q1930" s="196"/>
    </row>
    <row r="1931" spans="12:17">
      <c r="L1931" s="196"/>
      <c r="M1931" s="196"/>
      <c r="N1931" s="196"/>
      <c r="O1931" s="196"/>
      <c r="P1931" s="196"/>
      <c r="Q1931" s="196"/>
    </row>
    <row r="1932" spans="12:17">
      <c r="L1932" s="196"/>
      <c r="M1932" s="196"/>
      <c r="N1932" s="196"/>
      <c r="O1932" s="196"/>
      <c r="P1932" s="196"/>
      <c r="Q1932" s="196"/>
    </row>
    <row r="1933" spans="12:17">
      <c r="L1933" s="196"/>
      <c r="M1933" s="196"/>
      <c r="N1933" s="196"/>
      <c r="O1933" s="196"/>
      <c r="P1933" s="196"/>
      <c r="Q1933" s="196"/>
    </row>
    <row r="1934" spans="12:17">
      <c r="L1934" s="196"/>
      <c r="M1934" s="196"/>
      <c r="N1934" s="196"/>
      <c r="O1934" s="196"/>
      <c r="P1934" s="196"/>
      <c r="Q1934" s="196"/>
    </row>
    <row r="1935" spans="12:17">
      <c r="L1935" s="196"/>
      <c r="M1935" s="196"/>
      <c r="N1935" s="196"/>
      <c r="O1935" s="196"/>
      <c r="P1935" s="196"/>
      <c r="Q1935" s="196"/>
    </row>
    <row r="1936" spans="12:17">
      <c r="L1936" s="196"/>
      <c r="M1936" s="196"/>
      <c r="N1936" s="196"/>
      <c r="O1936" s="196"/>
      <c r="P1936" s="196"/>
      <c r="Q1936" s="196"/>
    </row>
    <row r="1937" spans="12:17">
      <c r="L1937" s="196"/>
      <c r="M1937" s="196"/>
      <c r="N1937" s="196"/>
      <c r="O1937" s="196"/>
      <c r="P1937" s="196"/>
      <c r="Q1937" s="196"/>
    </row>
    <row r="1938" spans="12:17">
      <c r="L1938" s="196"/>
      <c r="M1938" s="196"/>
      <c r="N1938" s="196"/>
      <c r="O1938" s="196"/>
      <c r="P1938" s="196"/>
      <c r="Q1938" s="196"/>
    </row>
    <row r="1939" spans="12:17">
      <c r="L1939" s="196"/>
      <c r="M1939" s="196"/>
      <c r="N1939" s="196"/>
      <c r="O1939" s="196"/>
      <c r="P1939" s="196"/>
      <c r="Q1939" s="196"/>
    </row>
    <row r="1940" spans="12:17">
      <c r="L1940" s="196"/>
      <c r="M1940" s="196"/>
      <c r="N1940" s="196"/>
      <c r="O1940" s="196"/>
      <c r="P1940" s="196"/>
      <c r="Q1940" s="196"/>
    </row>
    <row r="1941" spans="12:17">
      <c r="L1941" s="196"/>
      <c r="M1941" s="196"/>
      <c r="N1941" s="196"/>
      <c r="O1941" s="196"/>
      <c r="P1941" s="196"/>
      <c r="Q1941" s="196"/>
    </row>
    <row r="1942" spans="12:17">
      <c r="L1942" s="196"/>
      <c r="M1942" s="196"/>
      <c r="N1942" s="196"/>
      <c r="O1942" s="196"/>
      <c r="P1942" s="196"/>
      <c r="Q1942" s="196"/>
    </row>
    <row r="1943" spans="12:17">
      <c r="L1943" s="196"/>
      <c r="M1943" s="196"/>
      <c r="N1943" s="196"/>
      <c r="O1943" s="196"/>
      <c r="P1943" s="196"/>
      <c r="Q1943" s="196"/>
    </row>
    <row r="1944" spans="12:17">
      <c r="L1944" s="196"/>
      <c r="M1944" s="196"/>
      <c r="N1944" s="196"/>
      <c r="O1944" s="196"/>
      <c r="P1944" s="196"/>
      <c r="Q1944" s="196"/>
    </row>
    <row r="1945" spans="12:17">
      <c r="L1945" s="196"/>
      <c r="M1945" s="196"/>
      <c r="N1945" s="196"/>
      <c r="O1945" s="196"/>
      <c r="P1945" s="196"/>
      <c r="Q1945" s="196"/>
    </row>
    <row r="1946" spans="12:17">
      <c r="L1946" s="196"/>
      <c r="M1946" s="196"/>
      <c r="N1946" s="196"/>
      <c r="O1946" s="196"/>
      <c r="P1946" s="196"/>
      <c r="Q1946" s="196"/>
    </row>
    <row r="1947" spans="12:17">
      <c r="L1947" s="196"/>
      <c r="M1947" s="196"/>
      <c r="N1947" s="196"/>
      <c r="O1947" s="196"/>
      <c r="P1947" s="196"/>
      <c r="Q1947" s="196"/>
    </row>
    <row r="1948" spans="12:17">
      <c r="L1948" s="196"/>
      <c r="M1948" s="196"/>
      <c r="N1948" s="196"/>
      <c r="O1948" s="196"/>
      <c r="P1948" s="196"/>
      <c r="Q1948" s="196"/>
    </row>
    <row r="1949" spans="12:17">
      <c r="L1949" s="196"/>
      <c r="M1949" s="196"/>
      <c r="N1949" s="196"/>
      <c r="O1949" s="196"/>
      <c r="P1949" s="196"/>
      <c r="Q1949" s="196"/>
    </row>
    <row r="1950" spans="12:17">
      <c r="L1950" s="196"/>
      <c r="M1950" s="196"/>
      <c r="N1950" s="196"/>
      <c r="O1950" s="196"/>
      <c r="P1950" s="196"/>
      <c r="Q1950" s="196"/>
    </row>
    <row r="1951" spans="12:17">
      <c r="L1951" s="196"/>
      <c r="M1951" s="196"/>
      <c r="N1951" s="196"/>
      <c r="O1951" s="196"/>
      <c r="P1951" s="196"/>
      <c r="Q1951" s="196"/>
    </row>
    <row r="1952" spans="12:17">
      <c r="L1952" s="196"/>
      <c r="M1952" s="196"/>
      <c r="N1952" s="196"/>
      <c r="O1952" s="196"/>
      <c r="P1952" s="196"/>
      <c r="Q1952" s="196"/>
    </row>
    <row r="1953" spans="12:17">
      <c r="L1953" s="196"/>
      <c r="M1953" s="196"/>
      <c r="N1953" s="196"/>
      <c r="O1953" s="196"/>
      <c r="P1953" s="196"/>
      <c r="Q1953" s="196"/>
    </row>
    <row r="1954" spans="12:17">
      <c r="L1954" s="196"/>
      <c r="M1954" s="196"/>
      <c r="N1954" s="196"/>
      <c r="O1954" s="196"/>
      <c r="P1954" s="196"/>
      <c r="Q1954" s="196"/>
    </row>
    <row r="1955" spans="12:17">
      <c r="L1955" s="196"/>
      <c r="M1955" s="196"/>
      <c r="N1955" s="196"/>
      <c r="O1955" s="196"/>
      <c r="P1955" s="196"/>
      <c r="Q1955" s="196"/>
    </row>
    <row r="1956" spans="12:17">
      <c r="L1956" s="196"/>
      <c r="M1956" s="196"/>
      <c r="N1956" s="196"/>
      <c r="O1956" s="196"/>
      <c r="P1956" s="196"/>
      <c r="Q1956" s="196"/>
    </row>
    <row r="1957" spans="12:17">
      <c r="L1957" s="196"/>
      <c r="M1957" s="196"/>
      <c r="N1957" s="196"/>
      <c r="O1957" s="196"/>
      <c r="P1957" s="196"/>
      <c r="Q1957" s="196"/>
    </row>
    <row r="1958" spans="12:17">
      <c r="L1958" s="196"/>
      <c r="M1958" s="196"/>
      <c r="N1958" s="196"/>
      <c r="O1958" s="196"/>
      <c r="P1958" s="196"/>
      <c r="Q1958" s="196"/>
    </row>
    <row r="1959" spans="12:17">
      <c r="L1959" s="196"/>
      <c r="M1959" s="196"/>
      <c r="N1959" s="196"/>
      <c r="O1959" s="196"/>
      <c r="P1959" s="196"/>
      <c r="Q1959" s="196"/>
    </row>
    <row r="1960" spans="12:17">
      <c r="L1960" s="196"/>
      <c r="M1960" s="196"/>
      <c r="N1960" s="196"/>
      <c r="O1960" s="196"/>
      <c r="P1960" s="196"/>
      <c r="Q1960" s="196"/>
    </row>
    <row r="1961" spans="12:17">
      <c r="L1961" s="196"/>
      <c r="M1961" s="196"/>
      <c r="N1961" s="196"/>
      <c r="O1961" s="196"/>
      <c r="P1961" s="196"/>
      <c r="Q1961" s="196"/>
    </row>
    <row r="1962" spans="12:17">
      <c r="L1962" s="196"/>
      <c r="M1962" s="196"/>
      <c r="N1962" s="196"/>
      <c r="O1962" s="196"/>
      <c r="P1962" s="196"/>
      <c r="Q1962" s="196"/>
    </row>
    <row r="1963" spans="12:17">
      <c r="L1963" s="196"/>
      <c r="M1963" s="196"/>
      <c r="N1963" s="196"/>
      <c r="O1963" s="196"/>
      <c r="P1963" s="196"/>
      <c r="Q1963" s="196"/>
    </row>
    <row r="1964" spans="12:17">
      <c r="L1964" s="196"/>
      <c r="M1964" s="196"/>
      <c r="N1964" s="196"/>
      <c r="O1964" s="196"/>
      <c r="P1964" s="196"/>
      <c r="Q1964" s="196"/>
    </row>
    <row r="1965" spans="12:17">
      <c r="L1965" s="196"/>
      <c r="M1965" s="196"/>
      <c r="N1965" s="196"/>
      <c r="O1965" s="196"/>
      <c r="P1965" s="196"/>
      <c r="Q1965" s="196"/>
    </row>
    <row r="1966" spans="12:17">
      <c r="L1966" s="196"/>
      <c r="M1966" s="196"/>
      <c r="N1966" s="196"/>
      <c r="O1966" s="196"/>
      <c r="P1966" s="196"/>
      <c r="Q1966" s="196"/>
    </row>
    <row r="1967" spans="12:17">
      <c r="L1967" s="196"/>
      <c r="M1967" s="196"/>
      <c r="N1967" s="196"/>
      <c r="O1967" s="196"/>
      <c r="P1967" s="196"/>
      <c r="Q1967" s="196"/>
    </row>
    <row r="1968" spans="12:17">
      <c r="L1968" s="196"/>
      <c r="M1968" s="196"/>
      <c r="N1968" s="196"/>
      <c r="O1968" s="196"/>
      <c r="P1968" s="196"/>
      <c r="Q1968" s="196"/>
    </row>
    <row r="1969" spans="12:17">
      <c r="L1969" s="196"/>
      <c r="M1969" s="196"/>
      <c r="N1969" s="196"/>
      <c r="O1969" s="196"/>
      <c r="P1969" s="196"/>
      <c r="Q1969" s="196"/>
    </row>
    <row r="1970" spans="12:17">
      <c r="L1970" s="196"/>
      <c r="M1970" s="196"/>
      <c r="N1970" s="196"/>
      <c r="O1970" s="196"/>
      <c r="P1970" s="196"/>
      <c r="Q1970" s="196"/>
    </row>
    <row r="1971" spans="12:17">
      <c r="L1971" s="196"/>
      <c r="M1971" s="196"/>
      <c r="N1971" s="196"/>
      <c r="O1971" s="196"/>
      <c r="P1971" s="196"/>
      <c r="Q1971" s="196"/>
    </row>
    <row r="1972" spans="12:17">
      <c r="L1972" s="196"/>
      <c r="M1972" s="196"/>
      <c r="N1972" s="196"/>
      <c r="O1972" s="196"/>
      <c r="P1972" s="196"/>
      <c r="Q1972" s="196"/>
    </row>
    <row r="1973" spans="12:17">
      <c r="L1973" s="196"/>
      <c r="M1973" s="196"/>
      <c r="N1973" s="196"/>
      <c r="O1973" s="196"/>
      <c r="P1973" s="196"/>
      <c r="Q1973" s="196"/>
    </row>
    <row r="1974" spans="12:17">
      <c r="L1974" s="196"/>
      <c r="M1974" s="196"/>
      <c r="N1974" s="196"/>
      <c r="O1974" s="196"/>
      <c r="P1974" s="196"/>
      <c r="Q1974" s="196"/>
    </row>
    <row r="1975" spans="12:17">
      <c r="L1975" s="196"/>
      <c r="M1975" s="196"/>
      <c r="N1975" s="196"/>
      <c r="O1975" s="196"/>
      <c r="P1975" s="196"/>
      <c r="Q1975" s="196"/>
    </row>
    <row r="1976" spans="12:17">
      <c r="L1976" s="196"/>
      <c r="M1976" s="196"/>
      <c r="N1976" s="196"/>
      <c r="O1976" s="196"/>
      <c r="P1976" s="196"/>
      <c r="Q1976" s="196"/>
    </row>
    <row r="1977" spans="12:17">
      <c r="L1977" s="196"/>
      <c r="M1977" s="196"/>
      <c r="N1977" s="196"/>
      <c r="O1977" s="196"/>
      <c r="P1977" s="196"/>
      <c r="Q1977" s="196"/>
    </row>
    <row r="1978" spans="12:17">
      <c r="L1978" s="196"/>
      <c r="M1978" s="196"/>
      <c r="N1978" s="196"/>
      <c r="O1978" s="196"/>
      <c r="P1978" s="196"/>
      <c r="Q1978" s="196"/>
    </row>
    <row r="1979" spans="12:17">
      <c r="L1979" s="196"/>
      <c r="M1979" s="196"/>
      <c r="N1979" s="196"/>
      <c r="O1979" s="196"/>
      <c r="P1979" s="196"/>
      <c r="Q1979" s="196"/>
    </row>
    <row r="1980" spans="12:17">
      <c r="L1980" s="196"/>
      <c r="M1980" s="196"/>
      <c r="N1980" s="196"/>
      <c r="O1980" s="196"/>
      <c r="P1980" s="196"/>
      <c r="Q1980" s="196"/>
    </row>
    <row r="1981" spans="12:17">
      <c r="L1981" s="196"/>
      <c r="M1981" s="196"/>
      <c r="N1981" s="196"/>
      <c r="O1981" s="196"/>
      <c r="P1981" s="196"/>
      <c r="Q1981" s="196"/>
    </row>
    <row r="1982" spans="12:17">
      <c r="L1982" s="196"/>
      <c r="M1982" s="196"/>
      <c r="N1982" s="196"/>
      <c r="O1982" s="196"/>
      <c r="P1982" s="196"/>
      <c r="Q1982" s="196"/>
    </row>
    <row r="1983" spans="12:17">
      <c r="L1983" s="196"/>
      <c r="M1983" s="196"/>
      <c r="N1983" s="196"/>
      <c r="O1983" s="196"/>
      <c r="P1983" s="196"/>
      <c r="Q1983" s="196"/>
    </row>
    <row r="1984" spans="12:17">
      <c r="L1984" s="196"/>
      <c r="M1984" s="196"/>
      <c r="N1984" s="196"/>
      <c r="O1984" s="196"/>
      <c r="P1984" s="196"/>
      <c r="Q1984" s="196"/>
    </row>
    <row r="1985" spans="12:17">
      <c r="L1985" s="196"/>
      <c r="M1985" s="196"/>
      <c r="N1985" s="196"/>
      <c r="O1985" s="196"/>
      <c r="P1985" s="196"/>
      <c r="Q1985" s="196"/>
    </row>
    <row r="1986" spans="12:17">
      <c r="L1986" s="196"/>
      <c r="M1986" s="196"/>
      <c r="N1986" s="196"/>
      <c r="O1986" s="196"/>
      <c r="P1986" s="196"/>
      <c r="Q1986" s="196"/>
    </row>
    <row r="1987" spans="12:17">
      <c r="L1987" s="196"/>
      <c r="M1987" s="196"/>
      <c r="N1987" s="196"/>
      <c r="O1987" s="196"/>
      <c r="P1987" s="196"/>
      <c r="Q1987" s="196"/>
    </row>
    <row r="1988" spans="12:17">
      <c r="L1988" s="196"/>
      <c r="M1988" s="196"/>
      <c r="N1988" s="196"/>
      <c r="O1988" s="196"/>
      <c r="P1988" s="196"/>
      <c r="Q1988" s="196"/>
    </row>
    <row r="1989" spans="12:17">
      <c r="L1989" s="196"/>
      <c r="M1989" s="196"/>
      <c r="N1989" s="196"/>
      <c r="O1989" s="196"/>
      <c r="P1989" s="196"/>
      <c r="Q1989" s="196"/>
    </row>
    <row r="1990" spans="12:17">
      <c r="L1990" s="196"/>
      <c r="M1990" s="196"/>
      <c r="N1990" s="196"/>
      <c r="O1990" s="196"/>
      <c r="P1990" s="196"/>
      <c r="Q1990" s="196"/>
    </row>
    <row r="1991" spans="12:17">
      <c r="L1991" s="196"/>
      <c r="M1991" s="196"/>
      <c r="N1991" s="196"/>
      <c r="O1991" s="196"/>
      <c r="P1991" s="196"/>
      <c r="Q1991" s="196"/>
    </row>
    <row r="1992" spans="12:17">
      <c r="L1992" s="196"/>
      <c r="M1992" s="196"/>
      <c r="N1992" s="196"/>
      <c r="O1992" s="196"/>
      <c r="P1992" s="196"/>
      <c r="Q1992" s="196"/>
    </row>
    <row r="1993" spans="12:17">
      <c r="L1993" s="196"/>
      <c r="M1993" s="196"/>
      <c r="N1993" s="196"/>
      <c r="O1993" s="196"/>
      <c r="P1993" s="196"/>
      <c r="Q1993" s="196"/>
    </row>
    <row r="1994" spans="12:17">
      <c r="L1994" s="196"/>
      <c r="M1994" s="196"/>
      <c r="N1994" s="196"/>
      <c r="O1994" s="196"/>
      <c r="P1994" s="196"/>
      <c r="Q1994" s="196"/>
    </row>
    <row r="1995" spans="12:17">
      <c r="L1995" s="196"/>
      <c r="M1995" s="196"/>
      <c r="N1995" s="196"/>
      <c r="O1995" s="196"/>
      <c r="P1995" s="196"/>
      <c r="Q1995" s="196"/>
    </row>
    <row r="1996" spans="12:17">
      <c r="L1996" s="196"/>
      <c r="M1996" s="196"/>
      <c r="N1996" s="196"/>
      <c r="O1996" s="196"/>
      <c r="P1996" s="196"/>
      <c r="Q1996" s="196"/>
    </row>
    <row r="1997" spans="12:17">
      <c r="L1997" s="196"/>
      <c r="M1997" s="196"/>
      <c r="N1997" s="196"/>
      <c r="O1997" s="196"/>
      <c r="P1997" s="196"/>
      <c r="Q1997" s="196"/>
    </row>
    <row r="1998" spans="12:17">
      <c r="L1998" s="196"/>
      <c r="M1998" s="196"/>
      <c r="N1998" s="196"/>
      <c r="O1998" s="196"/>
      <c r="P1998" s="196"/>
      <c r="Q1998" s="196"/>
    </row>
    <row r="1999" spans="12:17">
      <c r="L1999" s="196"/>
      <c r="M1999" s="196"/>
      <c r="N1999" s="196"/>
      <c r="O1999" s="196"/>
      <c r="P1999" s="196"/>
      <c r="Q1999" s="196"/>
    </row>
    <row r="2000" spans="12:17">
      <c r="L2000" s="196"/>
      <c r="M2000" s="196"/>
      <c r="N2000" s="196"/>
      <c r="O2000" s="196"/>
      <c r="P2000" s="196"/>
      <c r="Q2000" s="196"/>
    </row>
    <row r="2001" spans="12:17">
      <c r="L2001" s="196"/>
      <c r="M2001" s="196"/>
      <c r="N2001" s="196"/>
      <c r="O2001" s="196"/>
      <c r="P2001" s="196"/>
      <c r="Q2001" s="196"/>
    </row>
    <row r="2002" spans="12:17">
      <c r="L2002" s="196"/>
      <c r="M2002" s="196"/>
      <c r="N2002" s="196"/>
      <c r="O2002" s="196"/>
      <c r="P2002" s="196"/>
      <c r="Q2002" s="196"/>
    </row>
    <row r="2003" spans="12:17">
      <c r="L2003" s="196"/>
      <c r="M2003" s="196"/>
      <c r="N2003" s="196"/>
      <c r="O2003" s="196"/>
      <c r="P2003" s="196"/>
      <c r="Q2003" s="196"/>
    </row>
    <row r="2004" spans="12:17">
      <c r="L2004" s="196"/>
      <c r="M2004" s="196"/>
      <c r="N2004" s="196"/>
      <c r="O2004" s="196"/>
      <c r="P2004" s="196"/>
      <c r="Q2004" s="196"/>
    </row>
    <row r="2005" spans="12:17">
      <c r="L2005" s="196"/>
      <c r="M2005" s="196"/>
      <c r="N2005" s="196"/>
      <c r="O2005" s="196"/>
      <c r="P2005" s="196"/>
      <c r="Q2005" s="196"/>
    </row>
    <row r="2006" spans="12:17">
      <c r="L2006" s="196"/>
      <c r="M2006" s="196"/>
      <c r="N2006" s="196"/>
      <c r="O2006" s="196"/>
      <c r="P2006" s="196"/>
      <c r="Q2006" s="196"/>
    </row>
    <row r="2007" spans="12:17">
      <c r="L2007" s="196"/>
      <c r="M2007" s="196"/>
      <c r="N2007" s="196"/>
      <c r="O2007" s="196"/>
      <c r="P2007" s="196"/>
      <c r="Q2007" s="196"/>
    </row>
    <row r="2008" spans="12:17">
      <c r="L2008" s="196"/>
      <c r="M2008" s="196"/>
      <c r="N2008" s="196"/>
      <c r="O2008" s="196"/>
      <c r="P2008" s="196"/>
      <c r="Q2008" s="196"/>
    </row>
    <row r="2009" spans="12:17">
      <c r="L2009" s="196"/>
      <c r="M2009" s="196"/>
      <c r="N2009" s="196"/>
      <c r="O2009" s="196"/>
      <c r="P2009" s="196"/>
      <c r="Q2009" s="196"/>
    </row>
    <row r="2010" spans="12:17">
      <c r="L2010" s="196"/>
      <c r="M2010" s="196"/>
      <c r="N2010" s="196"/>
      <c r="O2010" s="196"/>
      <c r="P2010" s="196"/>
      <c r="Q2010" s="196"/>
    </row>
    <row r="2011" spans="12:17">
      <c r="L2011" s="196"/>
      <c r="M2011" s="196"/>
      <c r="N2011" s="196"/>
      <c r="O2011" s="196"/>
      <c r="P2011" s="196"/>
      <c r="Q2011" s="196"/>
    </row>
    <row r="2012" spans="12:17">
      <c r="L2012" s="196"/>
      <c r="M2012" s="196"/>
      <c r="N2012" s="196"/>
      <c r="O2012" s="196"/>
      <c r="P2012" s="196"/>
      <c r="Q2012" s="196"/>
    </row>
    <row r="2013" spans="12:17">
      <c r="L2013" s="196"/>
      <c r="M2013" s="196"/>
      <c r="N2013" s="196"/>
      <c r="O2013" s="196"/>
      <c r="P2013" s="196"/>
      <c r="Q2013" s="196"/>
    </row>
    <row r="2014" spans="12:17">
      <c r="L2014" s="196"/>
      <c r="M2014" s="196"/>
      <c r="N2014" s="196"/>
      <c r="O2014" s="196"/>
      <c r="P2014" s="196"/>
      <c r="Q2014" s="196"/>
    </row>
    <row r="2015" spans="12:17">
      <c r="L2015" s="196"/>
      <c r="M2015" s="196"/>
      <c r="N2015" s="196"/>
      <c r="O2015" s="196"/>
      <c r="P2015" s="196"/>
      <c r="Q2015" s="196"/>
    </row>
    <row r="2016" spans="12:17">
      <c r="L2016" s="196"/>
      <c r="M2016" s="196"/>
      <c r="N2016" s="196"/>
      <c r="O2016" s="196"/>
      <c r="P2016" s="196"/>
      <c r="Q2016" s="196"/>
    </row>
    <row r="2017" spans="12:17">
      <c r="L2017" s="196"/>
      <c r="M2017" s="196"/>
      <c r="N2017" s="196"/>
      <c r="O2017" s="196"/>
      <c r="P2017" s="196"/>
      <c r="Q2017" s="196"/>
    </row>
    <row r="2018" spans="12:17">
      <c r="L2018" s="196"/>
      <c r="M2018" s="196"/>
      <c r="N2018" s="196"/>
      <c r="O2018" s="196"/>
      <c r="P2018" s="196"/>
      <c r="Q2018" s="196"/>
    </row>
    <row r="2019" spans="12:17">
      <c r="L2019" s="196"/>
      <c r="M2019" s="196"/>
      <c r="N2019" s="196"/>
      <c r="O2019" s="196"/>
      <c r="P2019" s="196"/>
      <c r="Q2019" s="196"/>
    </row>
    <row r="2020" spans="12:17">
      <c r="L2020" s="196"/>
      <c r="M2020" s="196"/>
      <c r="N2020" s="196"/>
      <c r="O2020" s="196"/>
      <c r="P2020" s="196"/>
      <c r="Q2020" s="196"/>
    </row>
    <row r="2021" spans="12:17">
      <c r="L2021" s="196"/>
      <c r="M2021" s="196"/>
      <c r="N2021" s="196"/>
      <c r="O2021" s="196"/>
      <c r="P2021" s="196"/>
      <c r="Q2021" s="196"/>
    </row>
    <row r="2022" spans="12:17">
      <c r="L2022" s="196"/>
      <c r="M2022" s="196"/>
      <c r="N2022" s="196"/>
      <c r="O2022" s="196"/>
      <c r="P2022" s="196"/>
      <c r="Q2022" s="196"/>
    </row>
    <row r="2023" spans="12:17">
      <c r="L2023" s="196"/>
      <c r="M2023" s="196"/>
      <c r="N2023" s="196"/>
      <c r="O2023" s="196"/>
      <c r="P2023" s="196"/>
      <c r="Q2023" s="196"/>
    </row>
    <row r="2024" spans="12:17">
      <c r="L2024" s="196"/>
      <c r="M2024" s="196"/>
      <c r="N2024" s="196"/>
      <c r="O2024" s="196"/>
      <c r="P2024" s="196"/>
      <c r="Q2024" s="196"/>
    </row>
    <row r="2025" spans="12:17">
      <c r="L2025" s="196"/>
      <c r="M2025" s="196"/>
      <c r="N2025" s="196"/>
      <c r="O2025" s="196"/>
      <c r="P2025" s="196"/>
      <c r="Q2025" s="196"/>
    </row>
    <row r="2026" spans="12:17">
      <c r="L2026" s="196"/>
      <c r="M2026" s="196"/>
      <c r="N2026" s="196"/>
      <c r="O2026" s="196"/>
      <c r="P2026" s="196"/>
      <c r="Q2026" s="196"/>
    </row>
    <row r="2027" spans="12:17">
      <c r="L2027" s="196"/>
      <c r="M2027" s="196"/>
      <c r="N2027" s="196"/>
      <c r="O2027" s="196"/>
      <c r="P2027" s="196"/>
      <c r="Q2027" s="196"/>
    </row>
    <row r="2028" spans="12:17">
      <c r="L2028" s="196"/>
      <c r="M2028" s="196"/>
      <c r="N2028" s="196"/>
      <c r="O2028" s="196"/>
      <c r="P2028" s="196"/>
      <c r="Q2028" s="196"/>
    </row>
    <row r="2029" spans="12:17">
      <c r="L2029" s="196"/>
      <c r="M2029" s="196"/>
      <c r="N2029" s="196"/>
      <c r="O2029" s="196"/>
      <c r="P2029" s="196"/>
      <c r="Q2029" s="196"/>
    </row>
    <row r="2030" spans="12:17">
      <c r="L2030" s="196"/>
      <c r="M2030" s="196"/>
      <c r="N2030" s="196"/>
      <c r="O2030" s="196"/>
      <c r="P2030" s="196"/>
      <c r="Q2030" s="196"/>
    </row>
    <row r="2031" spans="12:17">
      <c r="L2031" s="196"/>
      <c r="M2031" s="196"/>
      <c r="N2031" s="196"/>
      <c r="O2031" s="196"/>
      <c r="P2031" s="196"/>
      <c r="Q2031" s="196"/>
    </row>
    <row r="2032" spans="12:17">
      <c r="L2032" s="196"/>
      <c r="M2032" s="196"/>
      <c r="N2032" s="196"/>
      <c r="O2032" s="196"/>
      <c r="P2032" s="196"/>
      <c r="Q2032" s="196"/>
    </row>
    <row r="2033" spans="12:17">
      <c r="L2033" s="196"/>
      <c r="M2033" s="196"/>
      <c r="N2033" s="196"/>
      <c r="O2033" s="196"/>
      <c r="P2033" s="196"/>
      <c r="Q2033" s="196"/>
    </row>
    <row r="2034" spans="12:17">
      <c r="L2034" s="196"/>
      <c r="M2034" s="196"/>
      <c r="N2034" s="196"/>
      <c r="O2034" s="196"/>
      <c r="P2034" s="196"/>
      <c r="Q2034" s="196"/>
    </row>
    <row r="2035" spans="12:17">
      <c r="L2035" s="196"/>
      <c r="M2035" s="196"/>
      <c r="N2035" s="196"/>
      <c r="O2035" s="196"/>
      <c r="P2035" s="196"/>
      <c r="Q2035" s="196"/>
    </row>
    <row r="2036" spans="12:17">
      <c r="L2036" s="196"/>
      <c r="M2036" s="196"/>
      <c r="N2036" s="196"/>
      <c r="O2036" s="196"/>
      <c r="P2036" s="196"/>
      <c r="Q2036" s="196"/>
    </row>
    <row r="2037" spans="12:17">
      <c r="L2037" s="196"/>
      <c r="M2037" s="196"/>
      <c r="N2037" s="196"/>
      <c r="O2037" s="196"/>
      <c r="P2037" s="196"/>
      <c r="Q2037" s="196"/>
    </row>
    <row r="2038" spans="12:17">
      <c r="L2038" s="196"/>
      <c r="M2038" s="196"/>
      <c r="N2038" s="196"/>
      <c r="O2038" s="196"/>
      <c r="P2038" s="196"/>
      <c r="Q2038" s="196"/>
    </row>
    <row r="2039" spans="12:17">
      <c r="L2039" s="196"/>
      <c r="M2039" s="196"/>
      <c r="N2039" s="196"/>
      <c r="O2039" s="196"/>
      <c r="P2039" s="196"/>
      <c r="Q2039" s="196"/>
    </row>
    <row r="2040" spans="12:17">
      <c r="L2040" s="196"/>
      <c r="M2040" s="196"/>
      <c r="N2040" s="196"/>
      <c r="O2040" s="196"/>
      <c r="P2040" s="196"/>
      <c r="Q2040" s="196"/>
    </row>
    <row r="2041" spans="12:17">
      <c r="L2041" s="196"/>
      <c r="M2041" s="196"/>
      <c r="N2041" s="196"/>
      <c r="O2041" s="196"/>
      <c r="P2041" s="196"/>
      <c r="Q2041" s="196"/>
    </row>
    <row r="2042" spans="12:17">
      <c r="L2042" s="196"/>
      <c r="M2042" s="196"/>
      <c r="N2042" s="196"/>
      <c r="O2042" s="196"/>
      <c r="P2042" s="196"/>
      <c r="Q2042" s="196"/>
    </row>
    <row r="2043" spans="12:17">
      <c r="L2043" s="196"/>
      <c r="M2043" s="196"/>
      <c r="N2043" s="196"/>
      <c r="O2043" s="196"/>
      <c r="P2043" s="196"/>
      <c r="Q2043" s="196"/>
    </row>
    <row r="2044" spans="12:17">
      <c r="L2044" s="196"/>
      <c r="M2044" s="196"/>
      <c r="N2044" s="196"/>
      <c r="O2044" s="196"/>
      <c r="P2044" s="196"/>
      <c r="Q2044" s="196"/>
    </row>
    <row r="2045" spans="12:17">
      <c r="L2045" s="196"/>
      <c r="M2045" s="196"/>
      <c r="N2045" s="196"/>
      <c r="O2045" s="196"/>
      <c r="P2045" s="196"/>
      <c r="Q2045" s="196"/>
    </row>
    <row r="2046" spans="12:17">
      <c r="L2046" s="196"/>
      <c r="M2046" s="196"/>
      <c r="N2046" s="196"/>
      <c r="O2046" s="196"/>
      <c r="P2046" s="196"/>
      <c r="Q2046" s="196"/>
    </row>
    <row r="2047" spans="12:17">
      <c r="L2047" s="196"/>
      <c r="M2047" s="196"/>
      <c r="N2047" s="196"/>
      <c r="O2047" s="196"/>
      <c r="P2047" s="196"/>
      <c r="Q2047" s="196"/>
    </row>
    <row r="2048" spans="12:17">
      <c r="L2048" s="196"/>
      <c r="M2048" s="196"/>
      <c r="N2048" s="196"/>
      <c r="O2048" s="196"/>
      <c r="P2048" s="196"/>
      <c r="Q2048" s="196"/>
    </row>
    <row r="2049" spans="12:17">
      <c r="L2049" s="196"/>
      <c r="M2049" s="196"/>
      <c r="N2049" s="196"/>
      <c r="O2049" s="196"/>
      <c r="P2049" s="196"/>
      <c r="Q2049" s="196"/>
    </row>
    <row r="2050" spans="12:17">
      <c r="L2050" s="196"/>
      <c r="M2050" s="196"/>
      <c r="N2050" s="196"/>
      <c r="O2050" s="196"/>
      <c r="P2050" s="196"/>
      <c r="Q2050" s="196"/>
    </row>
    <row r="2051" spans="12:17">
      <c r="L2051" s="196"/>
      <c r="M2051" s="196"/>
      <c r="N2051" s="196"/>
      <c r="O2051" s="196"/>
      <c r="P2051" s="196"/>
      <c r="Q2051" s="196"/>
    </row>
    <row r="2052" spans="12:17">
      <c r="L2052" s="196"/>
      <c r="M2052" s="196"/>
      <c r="N2052" s="196"/>
      <c r="O2052" s="196"/>
      <c r="P2052" s="196"/>
      <c r="Q2052" s="196"/>
    </row>
    <row r="2053" spans="12:17">
      <c r="L2053" s="196"/>
      <c r="M2053" s="196"/>
      <c r="N2053" s="196"/>
      <c r="O2053" s="196"/>
      <c r="P2053" s="196"/>
      <c r="Q2053" s="196"/>
    </row>
    <row r="2054" spans="12:17">
      <c r="L2054" s="196"/>
      <c r="M2054" s="196"/>
      <c r="N2054" s="196"/>
      <c r="O2054" s="196"/>
      <c r="P2054" s="196"/>
      <c r="Q2054" s="196"/>
    </row>
    <row r="2055" spans="12:17">
      <c r="L2055" s="196"/>
      <c r="M2055" s="196"/>
      <c r="N2055" s="196"/>
      <c r="O2055" s="196"/>
      <c r="P2055" s="196"/>
      <c r="Q2055" s="196"/>
    </row>
    <row r="2056" spans="12:17">
      <c r="L2056" s="196"/>
      <c r="M2056" s="196"/>
      <c r="N2056" s="196"/>
      <c r="O2056" s="196"/>
      <c r="P2056" s="196"/>
      <c r="Q2056" s="196"/>
    </row>
    <row r="2057" spans="12:17">
      <c r="L2057" s="196"/>
      <c r="M2057" s="196"/>
      <c r="N2057" s="196"/>
      <c r="O2057" s="196"/>
      <c r="P2057" s="196"/>
      <c r="Q2057" s="196"/>
    </row>
    <row r="2058" spans="12:17">
      <c r="L2058" s="196"/>
      <c r="M2058" s="196"/>
      <c r="N2058" s="196"/>
      <c r="O2058" s="196"/>
      <c r="P2058" s="196"/>
      <c r="Q2058" s="196"/>
    </row>
    <row r="2059" spans="12:17">
      <c r="L2059" s="196"/>
      <c r="M2059" s="196"/>
      <c r="N2059" s="196"/>
      <c r="O2059" s="196"/>
      <c r="P2059" s="196"/>
      <c r="Q2059" s="196"/>
    </row>
    <row r="2060" spans="12:17">
      <c r="L2060" s="196"/>
      <c r="M2060" s="196"/>
      <c r="N2060" s="196"/>
      <c r="O2060" s="196"/>
      <c r="P2060" s="196"/>
      <c r="Q2060" s="196"/>
    </row>
    <row r="2061" spans="12:17">
      <c r="L2061" s="196"/>
      <c r="M2061" s="196"/>
      <c r="N2061" s="196"/>
      <c r="O2061" s="196"/>
      <c r="P2061" s="196"/>
      <c r="Q2061" s="196"/>
    </row>
    <row r="2062" spans="12:17">
      <c r="L2062" s="196"/>
      <c r="M2062" s="196"/>
      <c r="N2062" s="196"/>
      <c r="O2062" s="196"/>
      <c r="P2062" s="196"/>
      <c r="Q2062" s="196"/>
    </row>
    <row r="2063" spans="12:17">
      <c r="L2063" s="196"/>
      <c r="M2063" s="196"/>
      <c r="N2063" s="196"/>
      <c r="O2063" s="196"/>
      <c r="P2063" s="196"/>
      <c r="Q2063" s="196"/>
    </row>
    <row r="2064" spans="12:17">
      <c r="L2064" s="196"/>
      <c r="M2064" s="196"/>
      <c r="N2064" s="196"/>
      <c r="O2064" s="196"/>
      <c r="P2064" s="196"/>
      <c r="Q2064" s="196"/>
    </row>
    <row r="2065" spans="12:17">
      <c r="L2065" s="196"/>
      <c r="M2065" s="196"/>
      <c r="N2065" s="196"/>
      <c r="O2065" s="196"/>
      <c r="P2065" s="196"/>
      <c r="Q2065" s="196"/>
    </row>
    <row r="2066" spans="12:17">
      <c r="L2066" s="196"/>
      <c r="M2066" s="196"/>
      <c r="N2066" s="196"/>
      <c r="O2066" s="196"/>
      <c r="P2066" s="196"/>
      <c r="Q2066" s="196"/>
    </row>
    <row r="2067" spans="12:17">
      <c r="L2067" s="196"/>
      <c r="M2067" s="196"/>
      <c r="N2067" s="196"/>
      <c r="O2067" s="196"/>
      <c r="P2067" s="196"/>
      <c r="Q2067" s="196"/>
    </row>
    <row r="2068" spans="12:17">
      <c r="L2068" s="196"/>
      <c r="M2068" s="196"/>
      <c r="N2068" s="196"/>
      <c r="O2068" s="196"/>
      <c r="P2068" s="196"/>
      <c r="Q2068" s="196"/>
    </row>
    <row r="2069" spans="12:17">
      <c r="L2069" s="196"/>
      <c r="M2069" s="196"/>
      <c r="N2069" s="196"/>
      <c r="O2069" s="196"/>
      <c r="P2069" s="196"/>
      <c r="Q2069" s="196"/>
    </row>
    <row r="2070" spans="12:17">
      <c r="L2070" s="196"/>
      <c r="M2070" s="196"/>
      <c r="N2070" s="196"/>
      <c r="O2070" s="196"/>
      <c r="P2070" s="196"/>
      <c r="Q2070" s="196"/>
    </row>
    <row r="2071" spans="12:17">
      <c r="L2071" s="196"/>
      <c r="M2071" s="196"/>
      <c r="N2071" s="196"/>
      <c r="O2071" s="196"/>
      <c r="P2071" s="196"/>
      <c r="Q2071" s="196"/>
    </row>
    <row r="2072" spans="12:17">
      <c r="L2072" s="196"/>
      <c r="M2072" s="196"/>
      <c r="N2072" s="196"/>
      <c r="O2072" s="196"/>
      <c r="P2072" s="196"/>
      <c r="Q2072" s="196"/>
    </row>
    <row r="2073" spans="12:17">
      <c r="L2073" s="196"/>
      <c r="M2073" s="196"/>
      <c r="N2073" s="196"/>
      <c r="O2073" s="196"/>
      <c r="P2073" s="196"/>
      <c r="Q2073" s="196"/>
    </row>
    <row r="2074" spans="12:17">
      <c r="L2074" s="196"/>
      <c r="M2074" s="196"/>
      <c r="N2074" s="196"/>
      <c r="O2074" s="196"/>
      <c r="P2074" s="196"/>
      <c r="Q2074" s="196"/>
    </row>
    <row r="2075" spans="12:17">
      <c r="L2075" s="196"/>
      <c r="M2075" s="196"/>
      <c r="N2075" s="196"/>
      <c r="O2075" s="196"/>
      <c r="P2075" s="196"/>
      <c r="Q2075" s="196"/>
    </row>
    <row r="2076" spans="12:17">
      <c r="L2076" s="196"/>
      <c r="M2076" s="196"/>
      <c r="N2076" s="196"/>
      <c r="O2076" s="196"/>
      <c r="P2076" s="196"/>
      <c r="Q2076" s="196"/>
    </row>
    <row r="2077" spans="12:17">
      <c r="L2077" s="196"/>
      <c r="M2077" s="196"/>
      <c r="N2077" s="196"/>
      <c r="O2077" s="196"/>
      <c r="P2077" s="196"/>
      <c r="Q2077" s="196"/>
    </row>
    <row r="2078" spans="12:17">
      <c r="L2078" s="196"/>
      <c r="M2078" s="196"/>
      <c r="N2078" s="196"/>
      <c r="O2078" s="196"/>
      <c r="P2078" s="196"/>
      <c r="Q2078" s="196"/>
    </row>
    <row r="2079" spans="12:17">
      <c r="L2079" s="196"/>
      <c r="M2079" s="196"/>
      <c r="N2079" s="196"/>
      <c r="O2079" s="196"/>
      <c r="P2079" s="196"/>
      <c r="Q2079" s="196"/>
    </row>
    <row r="2080" spans="12:17">
      <c r="L2080" s="196"/>
      <c r="M2080" s="196"/>
      <c r="N2080" s="196"/>
      <c r="O2080" s="196"/>
      <c r="P2080" s="196"/>
      <c r="Q2080" s="196"/>
    </row>
    <row r="2081" spans="12:17">
      <c r="L2081" s="196"/>
      <c r="M2081" s="196"/>
      <c r="N2081" s="196"/>
      <c r="O2081" s="196"/>
      <c r="P2081" s="196"/>
      <c r="Q2081" s="196"/>
    </row>
    <row r="2082" spans="12:17">
      <c r="L2082" s="196"/>
      <c r="M2082" s="196"/>
      <c r="N2082" s="196"/>
      <c r="O2082" s="196"/>
      <c r="P2082" s="196"/>
      <c r="Q2082" s="196"/>
    </row>
    <row r="2083" spans="12:17">
      <c r="L2083" s="196"/>
      <c r="M2083" s="196"/>
      <c r="N2083" s="196"/>
      <c r="O2083" s="196"/>
      <c r="P2083" s="196"/>
      <c r="Q2083" s="196"/>
    </row>
    <row r="2084" spans="12:17">
      <c r="L2084" s="196"/>
      <c r="M2084" s="196"/>
      <c r="N2084" s="196"/>
      <c r="O2084" s="196"/>
      <c r="P2084" s="196"/>
      <c r="Q2084" s="196"/>
    </row>
    <row r="2085" spans="12:17">
      <c r="L2085" s="196"/>
      <c r="M2085" s="196"/>
      <c r="N2085" s="196"/>
      <c r="O2085" s="196"/>
      <c r="P2085" s="196"/>
      <c r="Q2085" s="196"/>
    </row>
    <row r="2086" spans="12:17">
      <c r="L2086" s="196"/>
      <c r="M2086" s="196"/>
      <c r="N2086" s="196"/>
      <c r="O2086" s="196"/>
      <c r="P2086" s="196"/>
      <c r="Q2086" s="196"/>
    </row>
    <row r="2087" spans="12:17">
      <c r="L2087" s="196"/>
      <c r="M2087" s="196"/>
      <c r="N2087" s="196"/>
      <c r="O2087" s="196"/>
      <c r="P2087" s="196"/>
      <c r="Q2087" s="196"/>
    </row>
    <row r="2088" spans="12:17">
      <c r="L2088" s="196"/>
      <c r="M2088" s="196"/>
      <c r="N2088" s="196"/>
      <c r="O2088" s="196"/>
      <c r="P2088" s="196"/>
      <c r="Q2088" s="196"/>
    </row>
    <row r="2089" spans="12:17">
      <c r="L2089" s="196"/>
      <c r="M2089" s="196"/>
      <c r="N2089" s="196"/>
      <c r="O2089" s="196"/>
      <c r="P2089" s="196"/>
      <c r="Q2089" s="196"/>
    </row>
    <row r="2090" spans="12:17">
      <c r="L2090" s="196"/>
      <c r="M2090" s="196"/>
      <c r="N2090" s="196"/>
      <c r="O2090" s="196"/>
      <c r="P2090" s="196"/>
      <c r="Q2090" s="196"/>
    </row>
    <row r="2091" spans="12:17">
      <c r="L2091" s="196"/>
      <c r="M2091" s="196"/>
      <c r="N2091" s="196"/>
      <c r="O2091" s="196"/>
      <c r="P2091" s="196"/>
      <c r="Q2091" s="196"/>
    </row>
    <row r="2092" spans="12:17">
      <c r="L2092" s="196"/>
      <c r="M2092" s="196"/>
      <c r="N2092" s="196"/>
      <c r="O2092" s="196"/>
      <c r="P2092" s="196"/>
      <c r="Q2092" s="196"/>
    </row>
    <row r="2093" spans="12:17">
      <c r="L2093" s="196"/>
      <c r="M2093" s="196"/>
      <c r="N2093" s="196"/>
      <c r="O2093" s="196"/>
      <c r="P2093" s="196"/>
      <c r="Q2093" s="196"/>
    </row>
    <row r="2094" spans="12:17">
      <c r="L2094" s="196"/>
      <c r="M2094" s="196"/>
      <c r="N2094" s="196"/>
      <c r="O2094" s="196"/>
      <c r="P2094" s="196"/>
      <c r="Q2094" s="196"/>
    </row>
    <row r="2095" spans="12:17">
      <c r="L2095" s="196"/>
      <c r="M2095" s="196"/>
      <c r="N2095" s="196"/>
      <c r="O2095" s="196"/>
      <c r="P2095" s="196"/>
      <c r="Q2095" s="196"/>
    </row>
    <row r="2096" spans="12:17">
      <c r="L2096" s="196"/>
      <c r="M2096" s="196"/>
      <c r="N2096" s="196"/>
      <c r="O2096" s="196"/>
      <c r="P2096" s="196"/>
      <c r="Q2096" s="196"/>
    </row>
    <row r="2097" spans="12:17">
      <c r="L2097" s="196"/>
      <c r="M2097" s="196"/>
      <c r="N2097" s="196"/>
      <c r="O2097" s="196"/>
      <c r="P2097" s="196"/>
      <c r="Q2097" s="196"/>
    </row>
    <row r="2098" spans="12:17">
      <c r="L2098" s="196"/>
      <c r="M2098" s="196"/>
      <c r="N2098" s="196"/>
      <c r="O2098" s="196"/>
      <c r="P2098" s="196"/>
      <c r="Q2098" s="196"/>
    </row>
    <row r="2099" spans="12:17">
      <c r="L2099" s="196"/>
      <c r="M2099" s="196"/>
      <c r="N2099" s="196"/>
      <c r="O2099" s="196"/>
      <c r="P2099" s="196"/>
      <c r="Q2099" s="196"/>
    </row>
    <row r="2100" spans="12:17">
      <c r="L2100" s="196"/>
      <c r="M2100" s="196"/>
      <c r="N2100" s="196"/>
      <c r="O2100" s="196"/>
      <c r="P2100" s="196"/>
      <c r="Q2100" s="196"/>
    </row>
    <row r="2101" spans="12:17">
      <c r="L2101" s="196"/>
      <c r="M2101" s="196"/>
      <c r="N2101" s="196"/>
      <c r="O2101" s="196"/>
      <c r="P2101" s="196"/>
      <c r="Q2101" s="196"/>
    </row>
    <row r="2102" spans="12:17">
      <c r="L2102" s="196"/>
      <c r="M2102" s="196"/>
      <c r="N2102" s="196"/>
      <c r="O2102" s="196"/>
      <c r="P2102" s="196"/>
      <c r="Q2102" s="196"/>
    </row>
    <row r="2103" spans="12:17">
      <c r="L2103" s="196"/>
      <c r="M2103" s="196"/>
      <c r="N2103" s="196"/>
      <c r="O2103" s="196"/>
      <c r="P2103" s="196"/>
      <c r="Q2103" s="196"/>
    </row>
    <row r="2104" spans="12:17">
      <c r="L2104" s="196"/>
      <c r="M2104" s="196"/>
      <c r="N2104" s="196"/>
      <c r="O2104" s="196"/>
      <c r="P2104" s="196"/>
      <c r="Q2104" s="196"/>
    </row>
    <row r="2105" spans="12:17">
      <c r="L2105" s="196"/>
      <c r="M2105" s="196"/>
      <c r="N2105" s="196"/>
      <c r="O2105" s="196"/>
      <c r="P2105" s="196"/>
      <c r="Q2105" s="196"/>
    </row>
    <row r="2106" spans="12:17">
      <c r="L2106" s="196"/>
      <c r="M2106" s="196"/>
      <c r="N2106" s="196"/>
      <c r="O2106" s="196"/>
      <c r="P2106" s="196"/>
      <c r="Q2106" s="196"/>
    </row>
    <row r="2107" spans="12:17">
      <c r="L2107" s="196"/>
      <c r="M2107" s="196"/>
      <c r="N2107" s="196"/>
      <c r="O2107" s="196"/>
      <c r="P2107" s="196"/>
      <c r="Q2107" s="196"/>
    </row>
    <row r="2108" spans="12:17">
      <c r="L2108" s="196"/>
      <c r="M2108" s="196"/>
      <c r="N2108" s="196"/>
      <c r="O2108" s="196"/>
      <c r="P2108" s="196"/>
      <c r="Q2108" s="196"/>
    </row>
    <row r="2109" spans="12:17">
      <c r="L2109" s="196"/>
      <c r="M2109" s="196"/>
      <c r="N2109" s="196"/>
      <c r="O2109" s="196"/>
      <c r="P2109" s="196"/>
      <c r="Q2109" s="196"/>
    </row>
    <row r="2110" spans="12:17">
      <c r="L2110" s="196"/>
      <c r="M2110" s="196"/>
      <c r="N2110" s="196"/>
      <c r="O2110" s="196"/>
      <c r="P2110" s="196"/>
      <c r="Q2110" s="196"/>
    </row>
    <row r="2111" spans="12:17">
      <c r="L2111" s="196"/>
      <c r="M2111" s="196"/>
      <c r="N2111" s="196"/>
      <c r="O2111" s="196"/>
      <c r="P2111" s="196"/>
      <c r="Q2111" s="196"/>
    </row>
    <row r="2112" spans="12:17">
      <c r="L2112" s="196"/>
      <c r="M2112" s="196"/>
      <c r="N2112" s="196"/>
      <c r="O2112" s="196"/>
      <c r="P2112" s="196"/>
      <c r="Q2112" s="196"/>
    </row>
    <row r="2113" spans="12:17">
      <c r="L2113" s="196"/>
      <c r="M2113" s="196"/>
      <c r="N2113" s="196"/>
      <c r="O2113" s="196"/>
      <c r="P2113" s="196"/>
      <c r="Q2113" s="196"/>
    </row>
    <row r="2114" spans="12:17">
      <c r="L2114" s="196"/>
      <c r="M2114" s="196"/>
      <c r="N2114" s="196"/>
      <c r="O2114" s="196"/>
      <c r="P2114" s="196"/>
      <c r="Q2114" s="196"/>
    </row>
    <row r="2115" spans="12:17">
      <c r="L2115" s="196"/>
      <c r="M2115" s="196"/>
      <c r="N2115" s="196"/>
      <c r="O2115" s="196"/>
      <c r="P2115" s="196"/>
      <c r="Q2115" s="196"/>
    </row>
    <row r="2116" spans="12:17">
      <c r="L2116" s="196"/>
      <c r="M2116" s="196"/>
      <c r="N2116" s="196"/>
      <c r="O2116" s="196"/>
      <c r="P2116" s="196"/>
      <c r="Q2116" s="196"/>
    </row>
    <row r="2117" spans="12:17">
      <c r="L2117" s="196"/>
      <c r="M2117" s="196"/>
      <c r="N2117" s="196"/>
      <c r="O2117" s="196"/>
      <c r="P2117" s="196"/>
      <c r="Q2117" s="196"/>
    </row>
    <row r="2118" spans="12:17">
      <c r="L2118" s="196"/>
      <c r="M2118" s="196"/>
      <c r="N2118" s="196"/>
      <c r="O2118" s="196"/>
      <c r="P2118" s="196"/>
      <c r="Q2118" s="196"/>
    </row>
    <row r="2119" spans="12:17">
      <c r="L2119" s="196"/>
      <c r="M2119" s="196"/>
      <c r="N2119" s="196"/>
      <c r="O2119" s="196"/>
      <c r="P2119" s="196"/>
      <c r="Q2119" s="196"/>
    </row>
    <row r="2120" spans="12:17">
      <c r="L2120" s="196"/>
      <c r="M2120" s="196"/>
      <c r="N2120" s="196"/>
      <c r="O2120" s="196"/>
      <c r="P2120" s="196"/>
      <c r="Q2120" s="196"/>
    </row>
    <row r="2121" spans="12:17">
      <c r="L2121" s="196"/>
      <c r="M2121" s="196"/>
      <c r="N2121" s="196"/>
      <c r="O2121" s="196"/>
      <c r="P2121" s="196"/>
      <c r="Q2121" s="196"/>
    </row>
    <row r="2122" spans="12:17">
      <c r="L2122" s="196"/>
      <c r="M2122" s="196"/>
      <c r="N2122" s="196"/>
      <c r="O2122" s="196"/>
      <c r="P2122" s="196"/>
      <c r="Q2122" s="196"/>
    </row>
    <row r="2123" spans="12:17">
      <c r="L2123" s="196"/>
      <c r="M2123" s="196"/>
      <c r="N2123" s="196"/>
      <c r="O2123" s="196"/>
      <c r="P2123" s="196"/>
      <c r="Q2123" s="196"/>
    </row>
    <row r="2124" spans="12:17">
      <c r="L2124" s="196"/>
      <c r="M2124" s="196"/>
      <c r="N2124" s="196"/>
      <c r="O2124" s="196"/>
      <c r="P2124" s="196"/>
      <c r="Q2124" s="196"/>
    </row>
    <row r="2125" spans="12:17">
      <c r="L2125" s="196"/>
      <c r="M2125" s="196"/>
      <c r="N2125" s="196"/>
      <c r="O2125" s="196"/>
      <c r="P2125" s="196"/>
      <c r="Q2125" s="196"/>
    </row>
    <row r="2126" spans="12:17">
      <c r="L2126" s="196"/>
      <c r="M2126" s="196"/>
      <c r="N2126" s="196"/>
      <c r="O2126" s="196"/>
      <c r="P2126" s="196"/>
      <c r="Q2126" s="196"/>
    </row>
    <row r="2127" spans="12:17">
      <c r="L2127" s="196"/>
      <c r="M2127" s="196"/>
      <c r="N2127" s="196"/>
      <c r="O2127" s="196"/>
      <c r="P2127" s="196"/>
      <c r="Q2127" s="196"/>
    </row>
    <row r="2128" spans="12:17">
      <c r="L2128" s="196"/>
      <c r="M2128" s="196"/>
      <c r="N2128" s="196"/>
      <c r="O2128" s="196"/>
      <c r="P2128" s="196"/>
      <c r="Q2128" s="196"/>
    </row>
    <row r="2129" spans="12:17">
      <c r="L2129" s="196"/>
      <c r="M2129" s="196"/>
      <c r="N2129" s="196"/>
      <c r="O2129" s="196"/>
      <c r="P2129" s="196"/>
      <c r="Q2129" s="196"/>
    </row>
    <row r="2130" spans="12:17">
      <c r="L2130" s="196"/>
      <c r="M2130" s="196"/>
      <c r="N2130" s="196"/>
      <c r="O2130" s="196"/>
      <c r="P2130" s="196"/>
      <c r="Q2130" s="196"/>
    </row>
    <row r="2131" spans="12:17">
      <c r="L2131" s="196"/>
      <c r="M2131" s="196"/>
      <c r="N2131" s="196"/>
      <c r="O2131" s="196"/>
      <c r="P2131" s="196"/>
      <c r="Q2131" s="196"/>
    </row>
    <row r="2132" spans="12:17">
      <c r="L2132" s="196"/>
      <c r="M2132" s="196"/>
      <c r="N2132" s="196"/>
      <c r="O2132" s="196"/>
      <c r="P2132" s="196"/>
      <c r="Q2132" s="196"/>
    </row>
    <row r="2133" spans="12:17">
      <c r="L2133" s="196"/>
      <c r="M2133" s="196"/>
      <c r="N2133" s="196"/>
      <c r="O2133" s="196"/>
      <c r="P2133" s="196"/>
      <c r="Q2133" s="196"/>
    </row>
    <row r="2134" spans="12:17">
      <c r="L2134" s="196"/>
      <c r="M2134" s="196"/>
      <c r="N2134" s="196"/>
      <c r="O2134" s="196"/>
      <c r="P2134" s="196"/>
      <c r="Q2134" s="196"/>
    </row>
    <row r="2135" spans="12:17">
      <c r="L2135" s="196"/>
      <c r="M2135" s="196"/>
      <c r="N2135" s="196"/>
      <c r="O2135" s="196"/>
      <c r="P2135" s="196"/>
      <c r="Q2135" s="196"/>
    </row>
    <row r="2136" spans="12:17">
      <c r="L2136" s="196"/>
      <c r="M2136" s="196"/>
      <c r="N2136" s="196"/>
      <c r="O2136" s="196"/>
      <c r="P2136" s="196"/>
      <c r="Q2136" s="196"/>
    </row>
    <row r="2137" spans="12:17">
      <c r="L2137" s="196"/>
      <c r="M2137" s="196"/>
      <c r="N2137" s="196"/>
      <c r="O2137" s="196"/>
      <c r="P2137" s="196"/>
      <c r="Q2137" s="196"/>
    </row>
    <row r="2138" spans="12:17">
      <c r="L2138" s="196"/>
      <c r="M2138" s="196"/>
      <c r="N2138" s="196"/>
      <c r="O2138" s="196"/>
      <c r="P2138" s="196"/>
      <c r="Q2138" s="196"/>
    </row>
    <row r="2139" spans="12:17">
      <c r="L2139" s="196"/>
      <c r="M2139" s="196"/>
      <c r="N2139" s="196"/>
      <c r="O2139" s="196"/>
      <c r="P2139" s="196"/>
      <c r="Q2139" s="196"/>
    </row>
    <row r="2140" spans="12:17">
      <c r="L2140" s="196"/>
      <c r="M2140" s="196"/>
      <c r="N2140" s="196"/>
      <c r="O2140" s="196"/>
      <c r="P2140" s="196"/>
      <c r="Q2140" s="196"/>
    </row>
    <row r="2141" spans="12:17">
      <c r="L2141" s="196"/>
      <c r="M2141" s="196"/>
      <c r="N2141" s="196"/>
      <c r="O2141" s="196"/>
      <c r="P2141" s="196"/>
      <c r="Q2141" s="196"/>
    </row>
    <row r="2142" spans="12:17">
      <c r="L2142" s="196"/>
      <c r="M2142" s="196"/>
      <c r="N2142" s="196"/>
      <c r="O2142" s="196"/>
      <c r="P2142" s="196"/>
      <c r="Q2142" s="196"/>
    </row>
    <row r="2143" spans="12:17">
      <c r="L2143" s="196"/>
      <c r="M2143" s="196"/>
      <c r="N2143" s="196"/>
      <c r="O2143" s="196"/>
      <c r="P2143" s="196"/>
      <c r="Q2143" s="196"/>
    </row>
    <row r="2144" spans="12:17">
      <c r="L2144" s="196"/>
      <c r="M2144" s="196"/>
      <c r="N2144" s="196"/>
      <c r="O2144" s="196"/>
      <c r="P2144" s="196"/>
      <c r="Q2144" s="196"/>
    </row>
    <row r="2145" spans="12:17">
      <c r="L2145" s="196"/>
      <c r="M2145" s="196"/>
      <c r="N2145" s="196"/>
      <c r="O2145" s="196"/>
      <c r="P2145" s="196"/>
      <c r="Q2145" s="196"/>
    </row>
    <row r="2146" spans="12:17">
      <c r="L2146" s="196"/>
      <c r="M2146" s="196"/>
      <c r="N2146" s="196"/>
      <c r="O2146" s="196"/>
      <c r="P2146" s="196"/>
      <c r="Q2146" s="196"/>
    </row>
    <row r="2147" spans="12:17">
      <c r="L2147" s="196"/>
      <c r="M2147" s="196"/>
      <c r="N2147" s="196"/>
      <c r="O2147" s="196"/>
      <c r="P2147" s="196"/>
      <c r="Q2147" s="196"/>
    </row>
    <row r="2148" spans="12:17">
      <c r="L2148" s="196"/>
      <c r="M2148" s="196"/>
      <c r="N2148" s="196"/>
      <c r="O2148" s="196"/>
      <c r="P2148" s="196"/>
      <c r="Q2148" s="196"/>
    </row>
    <row r="2149" spans="12:17">
      <c r="L2149" s="196"/>
      <c r="M2149" s="196"/>
      <c r="N2149" s="196"/>
      <c r="O2149" s="196"/>
      <c r="P2149" s="196"/>
      <c r="Q2149" s="196"/>
    </row>
    <row r="2150" spans="12:17">
      <c r="L2150" s="196"/>
      <c r="M2150" s="196"/>
      <c r="N2150" s="196"/>
      <c r="O2150" s="196"/>
      <c r="P2150" s="196"/>
      <c r="Q2150" s="196"/>
    </row>
    <row r="2151" spans="12:17">
      <c r="L2151" s="196"/>
      <c r="M2151" s="196"/>
      <c r="N2151" s="196"/>
      <c r="O2151" s="196"/>
      <c r="P2151" s="196"/>
      <c r="Q2151" s="196"/>
    </row>
    <row r="2152" spans="12:17">
      <c r="L2152" s="196"/>
      <c r="M2152" s="196"/>
      <c r="N2152" s="196"/>
      <c r="O2152" s="196"/>
      <c r="P2152" s="196"/>
      <c r="Q2152" s="196"/>
    </row>
    <row r="2153" spans="12:17">
      <c r="L2153" s="196"/>
      <c r="M2153" s="196"/>
      <c r="N2153" s="196"/>
      <c r="O2153" s="196"/>
      <c r="P2153" s="196"/>
      <c r="Q2153" s="196"/>
    </row>
    <row r="2154" spans="12:17">
      <c r="L2154" s="196"/>
      <c r="M2154" s="196"/>
      <c r="N2154" s="196"/>
      <c r="O2154" s="196"/>
      <c r="P2154" s="196"/>
      <c r="Q2154" s="196"/>
    </row>
    <row r="2155" spans="12:17">
      <c r="L2155" s="196"/>
      <c r="M2155" s="196"/>
      <c r="N2155" s="196"/>
      <c r="O2155" s="196"/>
      <c r="P2155" s="196"/>
      <c r="Q2155" s="196"/>
    </row>
    <row r="2156" spans="12:17">
      <c r="L2156" s="196"/>
      <c r="M2156" s="196"/>
      <c r="N2156" s="196"/>
      <c r="O2156" s="196"/>
      <c r="P2156" s="196"/>
      <c r="Q2156" s="196"/>
    </row>
    <row r="2157" spans="12:17">
      <c r="L2157" s="196"/>
      <c r="M2157" s="196"/>
      <c r="N2157" s="196"/>
      <c r="O2157" s="196"/>
      <c r="P2157" s="196"/>
      <c r="Q2157" s="196"/>
    </row>
    <row r="2158" spans="12:17">
      <c r="L2158" s="196"/>
      <c r="M2158" s="196"/>
      <c r="N2158" s="196"/>
      <c r="O2158" s="196"/>
      <c r="P2158" s="196"/>
      <c r="Q2158" s="196"/>
    </row>
    <row r="2159" spans="12:17">
      <c r="L2159" s="196"/>
      <c r="M2159" s="196"/>
      <c r="N2159" s="196"/>
      <c r="O2159" s="196"/>
      <c r="P2159" s="196"/>
      <c r="Q2159" s="196"/>
    </row>
    <row r="2160" spans="12:17">
      <c r="L2160" s="196"/>
      <c r="M2160" s="196"/>
      <c r="N2160" s="196"/>
      <c r="O2160" s="196"/>
      <c r="P2160" s="196"/>
      <c r="Q2160" s="196"/>
    </row>
    <row r="2161" spans="12:17">
      <c r="L2161" s="196"/>
      <c r="M2161" s="196"/>
      <c r="N2161" s="196"/>
      <c r="O2161" s="196"/>
      <c r="P2161" s="196"/>
      <c r="Q2161" s="196"/>
    </row>
    <row r="2162" spans="12:17">
      <c r="L2162" s="196"/>
      <c r="M2162" s="196"/>
      <c r="N2162" s="196"/>
      <c r="O2162" s="196"/>
      <c r="P2162" s="196"/>
      <c r="Q2162" s="196"/>
    </row>
    <row r="2163" spans="12:17">
      <c r="L2163" s="196"/>
      <c r="M2163" s="196"/>
      <c r="N2163" s="196"/>
      <c r="O2163" s="196"/>
      <c r="P2163" s="196"/>
      <c r="Q2163" s="196"/>
    </row>
    <row r="2164" spans="12:17">
      <c r="L2164" s="196"/>
      <c r="M2164" s="196"/>
      <c r="N2164" s="196"/>
      <c r="O2164" s="196"/>
      <c r="P2164" s="196"/>
      <c r="Q2164" s="196"/>
    </row>
    <row r="2165" spans="12:17">
      <c r="L2165" s="196"/>
      <c r="M2165" s="196"/>
      <c r="N2165" s="196"/>
      <c r="O2165" s="196"/>
      <c r="P2165" s="196"/>
      <c r="Q2165" s="196"/>
    </row>
    <row r="2166" spans="12:17">
      <c r="L2166" s="196"/>
      <c r="M2166" s="196"/>
      <c r="N2166" s="196"/>
      <c r="O2166" s="196"/>
      <c r="P2166" s="196"/>
      <c r="Q2166" s="196"/>
    </row>
    <row r="2167" spans="12:17">
      <c r="L2167" s="196"/>
      <c r="M2167" s="196"/>
      <c r="N2167" s="196"/>
      <c r="O2167" s="196"/>
      <c r="P2167" s="196"/>
      <c r="Q2167" s="196"/>
    </row>
    <row r="2168" spans="12:17">
      <c r="L2168" s="196"/>
      <c r="M2168" s="196"/>
      <c r="N2168" s="196"/>
      <c r="O2168" s="196"/>
      <c r="P2168" s="196"/>
      <c r="Q2168" s="196"/>
    </row>
  </sheetData>
  <sheetProtection sheet="1" objects="1" scenarios="1"/>
  <mergeCells count="845">
    <mergeCell ref="A1416:K1416"/>
    <mergeCell ref="A1411:K1411"/>
    <mergeCell ref="B1413:K1413"/>
    <mergeCell ref="L1413:N1413"/>
    <mergeCell ref="O1413:Q1413"/>
    <mergeCell ref="R1413:R1414"/>
    <mergeCell ref="A1405:K1405"/>
    <mergeCell ref="B1407:K1407"/>
    <mergeCell ref="L1407:N1407"/>
    <mergeCell ref="O1407:Q1407"/>
    <mergeCell ref="R1407:R1408"/>
    <mergeCell ref="A1400:K1400"/>
    <mergeCell ref="B1402:K1402"/>
    <mergeCell ref="L1402:N1402"/>
    <mergeCell ref="O1402:Q1402"/>
    <mergeCell ref="R1402:R1403"/>
    <mergeCell ref="A1394:K1394"/>
    <mergeCell ref="B1396:K1396"/>
    <mergeCell ref="L1396:N1396"/>
    <mergeCell ref="O1396:Q1396"/>
    <mergeCell ref="R1396:R1397"/>
    <mergeCell ref="A1389:G1389"/>
    <mergeCell ref="B1391:K1391"/>
    <mergeCell ref="L1391:N1391"/>
    <mergeCell ref="O1391:Q1391"/>
    <mergeCell ref="R1391:R1392"/>
    <mergeCell ref="A1384:K1384"/>
    <mergeCell ref="B1386:K1386"/>
    <mergeCell ref="L1386:N1386"/>
    <mergeCell ref="O1386:Q1386"/>
    <mergeCell ref="R1386:R1387"/>
    <mergeCell ref="A1379:K1379"/>
    <mergeCell ref="B1381:K1381"/>
    <mergeCell ref="L1381:N1381"/>
    <mergeCell ref="O1381:Q1381"/>
    <mergeCell ref="R1381:R1382"/>
    <mergeCell ref="A1374:K1374"/>
    <mergeCell ref="B1376:K1376"/>
    <mergeCell ref="L1376:N1376"/>
    <mergeCell ref="O1376:Q1376"/>
    <mergeCell ref="R1376:R1377"/>
    <mergeCell ref="A1367:K1367"/>
    <mergeCell ref="B1369:K1369"/>
    <mergeCell ref="L1369:N1369"/>
    <mergeCell ref="O1369:Q1369"/>
    <mergeCell ref="R1369:R1370"/>
    <mergeCell ref="A1362:K1362"/>
    <mergeCell ref="B1364:K1364"/>
    <mergeCell ref="L1364:N1364"/>
    <mergeCell ref="O1364:Q1364"/>
    <mergeCell ref="R1364:R1365"/>
    <mergeCell ref="A1357:K1357"/>
    <mergeCell ref="B1359:K1359"/>
    <mergeCell ref="L1359:N1359"/>
    <mergeCell ref="O1359:Q1359"/>
    <mergeCell ref="R1359:R1360"/>
    <mergeCell ref="A1352:K1352"/>
    <mergeCell ref="B1354:K1354"/>
    <mergeCell ref="L1354:N1354"/>
    <mergeCell ref="O1354:Q1354"/>
    <mergeCell ref="R1354:R1355"/>
    <mergeCell ref="A1347:K1347"/>
    <mergeCell ref="B1349:K1349"/>
    <mergeCell ref="L1349:N1349"/>
    <mergeCell ref="O1349:Q1349"/>
    <mergeCell ref="R1349:R1350"/>
    <mergeCell ref="A1341:K1341"/>
    <mergeCell ref="B1343:K1343"/>
    <mergeCell ref="L1343:N1343"/>
    <mergeCell ref="O1343:Q1343"/>
    <mergeCell ref="R1343:R1344"/>
    <mergeCell ref="A1336:J1336"/>
    <mergeCell ref="B1338:K1338"/>
    <mergeCell ref="L1338:N1338"/>
    <mergeCell ref="O1338:Q1338"/>
    <mergeCell ref="R1338:R1339"/>
    <mergeCell ref="A1331:K1331"/>
    <mergeCell ref="B1333:K1333"/>
    <mergeCell ref="L1333:N1333"/>
    <mergeCell ref="O1333:Q1333"/>
    <mergeCell ref="R1333:R1334"/>
    <mergeCell ref="A1324:K1324"/>
    <mergeCell ref="B1326:K1326"/>
    <mergeCell ref="L1326:N1326"/>
    <mergeCell ref="O1326:Q1326"/>
    <mergeCell ref="R1326:R1327"/>
    <mergeCell ref="A1318:K1318"/>
    <mergeCell ref="B1320:K1320"/>
    <mergeCell ref="L1320:N1320"/>
    <mergeCell ref="O1320:Q1320"/>
    <mergeCell ref="R1320:R1321"/>
    <mergeCell ref="A1313:K1313"/>
    <mergeCell ref="B1315:K1315"/>
    <mergeCell ref="L1315:N1315"/>
    <mergeCell ref="O1315:Q1315"/>
    <mergeCell ref="R1315:R1316"/>
    <mergeCell ref="B1303:K1303"/>
    <mergeCell ref="L1303:N1303"/>
    <mergeCell ref="O1303:Q1303"/>
    <mergeCell ref="R1303:R1304"/>
    <mergeCell ref="B1308:K1308"/>
    <mergeCell ref="L1308:N1308"/>
    <mergeCell ref="O1308:Q1308"/>
    <mergeCell ref="R1308:R1309"/>
    <mergeCell ref="B1298:K1298"/>
    <mergeCell ref="L1298:N1298"/>
    <mergeCell ref="O1298:Q1298"/>
    <mergeCell ref="R1298:R1299"/>
    <mergeCell ref="B1293:K1293"/>
    <mergeCell ref="L1293:N1293"/>
    <mergeCell ref="O1293:Q1293"/>
    <mergeCell ref="R1293:R1294"/>
    <mergeCell ref="A1296:K1296"/>
    <mergeCell ref="A1286:K1286"/>
    <mergeCell ref="B1288:K1288"/>
    <mergeCell ref="L1288:N1288"/>
    <mergeCell ref="O1288:Q1288"/>
    <mergeCell ref="R1288:R1289"/>
    <mergeCell ref="B1280:K1280"/>
    <mergeCell ref="B1282:K1282"/>
    <mergeCell ref="L1282:N1282"/>
    <mergeCell ref="O1282:Q1282"/>
    <mergeCell ref="R1282:R1283"/>
    <mergeCell ref="A1275:K1275"/>
    <mergeCell ref="B1277:K1277"/>
    <mergeCell ref="L1277:N1277"/>
    <mergeCell ref="O1277:Q1277"/>
    <mergeCell ref="R1277:R1278"/>
    <mergeCell ref="A1270:K1270"/>
    <mergeCell ref="B1272:K1272"/>
    <mergeCell ref="L1272:N1272"/>
    <mergeCell ref="O1272:Q1272"/>
    <mergeCell ref="R1272:R1273"/>
    <mergeCell ref="A1265:K1265"/>
    <mergeCell ref="B1267:K1267"/>
    <mergeCell ref="L1267:N1267"/>
    <mergeCell ref="O1267:Q1267"/>
    <mergeCell ref="R1267:R1268"/>
    <mergeCell ref="A1260:K1260"/>
    <mergeCell ref="B1262:K1262"/>
    <mergeCell ref="L1262:N1262"/>
    <mergeCell ref="O1262:Q1262"/>
    <mergeCell ref="R1262:R1263"/>
    <mergeCell ref="A1253:K1253"/>
    <mergeCell ref="B1255:K1255"/>
    <mergeCell ref="L1255:N1255"/>
    <mergeCell ref="O1255:Q1255"/>
    <mergeCell ref="R1255:R1256"/>
    <mergeCell ref="A1248:K1248"/>
    <mergeCell ref="B1250:K1250"/>
    <mergeCell ref="L1250:N1250"/>
    <mergeCell ref="O1250:Q1250"/>
    <mergeCell ref="R1250:R1251"/>
    <mergeCell ref="A1243:K1243"/>
    <mergeCell ref="B1245:K1245"/>
    <mergeCell ref="L1245:N1245"/>
    <mergeCell ref="O1245:Q1245"/>
    <mergeCell ref="R1245:R1246"/>
    <mergeCell ref="A1238:K1238"/>
    <mergeCell ref="B1240:K1240"/>
    <mergeCell ref="L1240:N1240"/>
    <mergeCell ref="O1240:Q1240"/>
    <mergeCell ref="R1240:R1241"/>
    <mergeCell ref="A1233:K1233"/>
    <mergeCell ref="B1235:K1235"/>
    <mergeCell ref="L1235:N1235"/>
    <mergeCell ref="O1235:Q1235"/>
    <mergeCell ref="R1235:R1236"/>
    <mergeCell ref="A1228:K1228"/>
    <mergeCell ref="B1230:K1230"/>
    <mergeCell ref="L1230:N1230"/>
    <mergeCell ref="O1230:Q1230"/>
    <mergeCell ref="R1230:R1231"/>
    <mergeCell ref="A1222:K1222"/>
    <mergeCell ref="B1224:K1224"/>
    <mergeCell ref="L1224:N1224"/>
    <mergeCell ref="O1224:Q1224"/>
    <mergeCell ref="R1224:R1225"/>
    <mergeCell ref="A1217:K1217"/>
    <mergeCell ref="B1219:K1219"/>
    <mergeCell ref="L1219:N1219"/>
    <mergeCell ref="O1219:Q1219"/>
    <mergeCell ref="R1219:R1220"/>
    <mergeCell ref="A1212:K1212"/>
    <mergeCell ref="B1214:K1214"/>
    <mergeCell ref="L1214:N1214"/>
    <mergeCell ref="O1214:Q1214"/>
    <mergeCell ref="R1214:R1215"/>
    <mergeCell ref="A1206:K1206"/>
    <mergeCell ref="B1208:K1208"/>
    <mergeCell ref="L1208:N1208"/>
    <mergeCell ref="O1208:Q1208"/>
    <mergeCell ref="R1208:R1209"/>
    <mergeCell ref="A1201:K1201"/>
    <mergeCell ref="B1203:K1203"/>
    <mergeCell ref="L1203:N1203"/>
    <mergeCell ref="O1203:Q1203"/>
    <mergeCell ref="R1203:R1204"/>
    <mergeCell ref="A1195:K1195"/>
    <mergeCell ref="B1197:K1197"/>
    <mergeCell ref="L1197:N1197"/>
    <mergeCell ref="O1197:Q1197"/>
    <mergeCell ref="R1197:R1198"/>
    <mergeCell ref="A1190:K1190"/>
    <mergeCell ref="B1192:K1192"/>
    <mergeCell ref="L1192:N1192"/>
    <mergeCell ref="O1192:Q1192"/>
    <mergeCell ref="R1192:R1193"/>
    <mergeCell ref="A1185:K1185"/>
    <mergeCell ref="B1187:K1187"/>
    <mergeCell ref="L1187:N1187"/>
    <mergeCell ref="O1187:Q1187"/>
    <mergeCell ref="R1187:R1188"/>
    <mergeCell ref="A1179:K1179"/>
    <mergeCell ref="B1181:K1181"/>
    <mergeCell ref="L1181:N1181"/>
    <mergeCell ref="O1181:Q1181"/>
    <mergeCell ref="R1181:R1182"/>
    <mergeCell ref="A1174:K1174"/>
    <mergeCell ref="B1176:K1176"/>
    <mergeCell ref="L1176:N1176"/>
    <mergeCell ref="O1176:Q1176"/>
    <mergeCell ref="R1176:R1177"/>
    <mergeCell ref="A1168:K1168"/>
    <mergeCell ref="B1170:K1170"/>
    <mergeCell ref="L1170:N1170"/>
    <mergeCell ref="O1170:Q1170"/>
    <mergeCell ref="R1170:R1171"/>
    <mergeCell ref="A1163:K1163"/>
    <mergeCell ref="B1165:K1165"/>
    <mergeCell ref="L1165:N1165"/>
    <mergeCell ref="O1165:Q1165"/>
    <mergeCell ref="R1165:R1166"/>
    <mergeCell ref="A1158:K1158"/>
    <mergeCell ref="B1160:K1160"/>
    <mergeCell ref="L1160:N1160"/>
    <mergeCell ref="O1160:Q1160"/>
    <mergeCell ref="R1160:R1161"/>
    <mergeCell ref="A1153:K1153"/>
    <mergeCell ref="B1155:K1155"/>
    <mergeCell ref="L1155:N1155"/>
    <mergeCell ref="O1155:Q1155"/>
    <mergeCell ref="R1155:R1156"/>
    <mergeCell ref="A1148:K1148"/>
    <mergeCell ref="B1150:K1150"/>
    <mergeCell ref="L1150:N1150"/>
    <mergeCell ref="O1150:Q1150"/>
    <mergeCell ref="R1150:R1151"/>
    <mergeCell ref="A1143:K1143"/>
    <mergeCell ref="B1145:K1145"/>
    <mergeCell ref="L1145:N1145"/>
    <mergeCell ref="O1145:Q1145"/>
    <mergeCell ref="R1145:R1146"/>
    <mergeCell ref="A1138:K1138"/>
    <mergeCell ref="B1140:K1140"/>
    <mergeCell ref="L1140:N1140"/>
    <mergeCell ref="O1140:Q1140"/>
    <mergeCell ref="R1140:R1141"/>
    <mergeCell ref="A1133:K1133"/>
    <mergeCell ref="B1135:K1135"/>
    <mergeCell ref="L1135:N1135"/>
    <mergeCell ref="O1135:Q1135"/>
    <mergeCell ref="R1135:R1136"/>
    <mergeCell ref="A1128:K1128"/>
    <mergeCell ref="B1130:K1130"/>
    <mergeCell ref="L1130:N1130"/>
    <mergeCell ref="O1130:Q1130"/>
    <mergeCell ref="R1130:R1131"/>
    <mergeCell ref="A1123:K1123"/>
    <mergeCell ref="B1125:K1125"/>
    <mergeCell ref="L1125:N1125"/>
    <mergeCell ref="O1125:Q1125"/>
    <mergeCell ref="R1125:R1126"/>
    <mergeCell ref="A1117:K1117"/>
    <mergeCell ref="B1119:K1119"/>
    <mergeCell ref="L1119:N1119"/>
    <mergeCell ref="O1119:Q1119"/>
    <mergeCell ref="R1119:R1120"/>
    <mergeCell ref="A1111:K1111"/>
    <mergeCell ref="B1113:K1113"/>
    <mergeCell ref="L1113:N1113"/>
    <mergeCell ref="O1113:Q1113"/>
    <mergeCell ref="R1113:R1114"/>
    <mergeCell ref="A1106:K1106"/>
    <mergeCell ref="B1108:K1108"/>
    <mergeCell ref="L1108:N1108"/>
    <mergeCell ref="O1108:Q1108"/>
    <mergeCell ref="R1108:R1109"/>
    <mergeCell ref="A1101:K1101"/>
    <mergeCell ref="B1103:K1103"/>
    <mergeCell ref="L1103:N1103"/>
    <mergeCell ref="O1103:Q1103"/>
    <mergeCell ref="R1103:R1104"/>
    <mergeCell ref="A1096:K1096"/>
    <mergeCell ref="B1098:K1098"/>
    <mergeCell ref="L1098:N1098"/>
    <mergeCell ref="O1098:Q1098"/>
    <mergeCell ref="R1098:R1099"/>
    <mergeCell ref="A1091:K1091"/>
    <mergeCell ref="B1093:K1093"/>
    <mergeCell ref="L1093:N1093"/>
    <mergeCell ref="O1093:Q1093"/>
    <mergeCell ref="R1093:R1094"/>
    <mergeCell ref="A1081:K1081"/>
    <mergeCell ref="B1083:K1083"/>
    <mergeCell ref="L1083:N1083"/>
    <mergeCell ref="O1083:Q1083"/>
    <mergeCell ref="R1083:R1084"/>
    <mergeCell ref="A1075:K1075"/>
    <mergeCell ref="B1077:K1077"/>
    <mergeCell ref="L1077:N1077"/>
    <mergeCell ref="O1077:Q1077"/>
    <mergeCell ref="R1077:R1078"/>
    <mergeCell ref="A1070:K1070"/>
    <mergeCell ref="B1072:K1072"/>
    <mergeCell ref="L1072:N1072"/>
    <mergeCell ref="O1072:Q1072"/>
    <mergeCell ref="R1072:R1073"/>
    <mergeCell ref="A1065:K1065"/>
    <mergeCell ref="B1067:K1067"/>
    <mergeCell ref="L1067:N1067"/>
    <mergeCell ref="O1067:Q1067"/>
    <mergeCell ref="R1067:R1068"/>
    <mergeCell ref="A1060:K1060"/>
    <mergeCell ref="B1062:K1062"/>
    <mergeCell ref="L1062:N1062"/>
    <mergeCell ref="O1062:Q1062"/>
    <mergeCell ref="R1062:R1063"/>
    <mergeCell ref="A1055:K1055"/>
    <mergeCell ref="B1057:K1057"/>
    <mergeCell ref="L1057:N1057"/>
    <mergeCell ref="O1057:Q1057"/>
    <mergeCell ref="R1057:R1058"/>
    <mergeCell ref="A1050:K1050"/>
    <mergeCell ref="B1052:K1052"/>
    <mergeCell ref="L1052:N1052"/>
    <mergeCell ref="O1052:Q1052"/>
    <mergeCell ref="R1052:R1053"/>
    <mergeCell ref="A1029:K1029"/>
    <mergeCell ref="B1031:K1031"/>
    <mergeCell ref="L1031:N1031"/>
    <mergeCell ref="O1031:Q1031"/>
    <mergeCell ref="R1031:R1032"/>
    <mergeCell ref="A1020:K1020"/>
    <mergeCell ref="B1022:K1022"/>
    <mergeCell ref="L1022:N1022"/>
    <mergeCell ref="O1022:Q1022"/>
    <mergeCell ref="R1022:R1023"/>
    <mergeCell ref="A1015:K1015"/>
    <mergeCell ref="B1017:K1017"/>
    <mergeCell ref="L1017:N1017"/>
    <mergeCell ref="O1017:Q1017"/>
    <mergeCell ref="R1017:R1018"/>
    <mergeCell ref="A1005:K1005"/>
    <mergeCell ref="B1007:K1007"/>
    <mergeCell ref="L1007:N1007"/>
    <mergeCell ref="O1007:Q1007"/>
    <mergeCell ref="R1007:R1008"/>
    <mergeCell ref="A1000:K1000"/>
    <mergeCell ref="B1002:K1002"/>
    <mergeCell ref="L1002:N1002"/>
    <mergeCell ref="O1002:Q1002"/>
    <mergeCell ref="R1002:R1003"/>
    <mergeCell ref="A995:K995"/>
    <mergeCell ref="B997:K997"/>
    <mergeCell ref="L997:N997"/>
    <mergeCell ref="O997:Q997"/>
    <mergeCell ref="R997:R998"/>
    <mergeCell ref="A990:K990"/>
    <mergeCell ref="B992:K992"/>
    <mergeCell ref="L992:N992"/>
    <mergeCell ref="O992:Q992"/>
    <mergeCell ref="R992:R993"/>
    <mergeCell ref="A985:K985"/>
    <mergeCell ref="B987:K987"/>
    <mergeCell ref="L987:N987"/>
    <mergeCell ref="O987:Q987"/>
    <mergeCell ref="R987:R988"/>
    <mergeCell ref="A980:K980"/>
    <mergeCell ref="B982:K982"/>
    <mergeCell ref="L982:N982"/>
    <mergeCell ref="O982:Q982"/>
    <mergeCell ref="R982:R983"/>
    <mergeCell ref="A974:K974"/>
    <mergeCell ref="B976:K976"/>
    <mergeCell ref="L976:N976"/>
    <mergeCell ref="O976:Q976"/>
    <mergeCell ref="R976:R977"/>
    <mergeCell ref="A968:K968"/>
    <mergeCell ref="B970:K970"/>
    <mergeCell ref="L970:N970"/>
    <mergeCell ref="O970:Q970"/>
    <mergeCell ref="R970:R971"/>
    <mergeCell ref="A962:K962"/>
    <mergeCell ref="B964:K964"/>
    <mergeCell ref="L964:N964"/>
    <mergeCell ref="O964:Q964"/>
    <mergeCell ref="R964:R965"/>
    <mergeCell ref="A956:K956"/>
    <mergeCell ref="B958:K958"/>
    <mergeCell ref="L958:N958"/>
    <mergeCell ref="O958:Q958"/>
    <mergeCell ref="R958:R959"/>
    <mergeCell ref="A938:K938"/>
    <mergeCell ref="B940:K940"/>
    <mergeCell ref="L940:N940"/>
    <mergeCell ref="O940:Q940"/>
    <mergeCell ref="R940:R941"/>
    <mergeCell ref="A925:K925"/>
    <mergeCell ref="B927:K927"/>
    <mergeCell ref="L927:N927"/>
    <mergeCell ref="O927:Q927"/>
    <mergeCell ref="R927:R928"/>
    <mergeCell ref="A920:K920"/>
    <mergeCell ref="B922:K922"/>
    <mergeCell ref="L922:N922"/>
    <mergeCell ref="O922:Q922"/>
    <mergeCell ref="R922:R923"/>
    <mergeCell ref="A915:K915"/>
    <mergeCell ref="B917:K917"/>
    <mergeCell ref="L917:N917"/>
    <mergeCell ref="O917:Q917"/>
    <mergeCell ref="R917:R918"/>
    <mergeCell ref="A910:K910"/>
    <mergeCell ref="B912:K912"/>
    <mergeCell ref="L912:N912"/>
    <mergeCell ref="O912:Q912"/>
    <mergeCell ref="R912:R913"/>
    <mergeCell ref="A904:K904"/>
    <mergeCell ref="B906:K906"/>
    <mergeCell ref="L906:N906"/>
    <mergeCell ref="O906:Q906"/>
    <mergeCell ref="R906:R907"/>
    <mergeCell ref="A898:K898"/>
    <mergeCell ref="B900:K900"/>
    <mergeCell ref="L900:N900"/>
    <mergeCell ref="O900:Q900"/>
    <mergeCell ref="R900:R901"/>
    <mergeCell ref="A893:K893"/>
    <mergeCell ref="B895:K895"/>
    <mergeCell ref="L895:N895"/>
    <mergeCell ref="O895:Q895"/>
    <mergeCell ref="R895:R896"/>
    <mergeCell ref="A888:K888"/>
    <mergeCell ref="B890:K890"/>
    <mergeCell ref="L890:N890"/>
    <mergeCell ref="O890:Q890"/>
    <mergeCell ref="R890:R891"/>
    <mergeCell ref="A883:K883"/>
    <mergeCell ref="B885:K885"/>
    <mergeCell ref="L885:N885"/>
    <mergeCell ref="O885:Q885"/>
    <mergeCell ref="R885:R886"/>
    <mergeCell ref="A878:K878"/>
    <mergeCell ref="B880:K880"/>
    <mergeCell ref="L880:N880"/>
    <mergeCell ref="O880:Q880"/>
    <mergeCell ref="R880:R881"/>
    <mergeCell ref="A873:K873"/>
    <mergeCell ref="B875:K875"/>
    <mergeCell ref="L875:N875"/>
    <mergeCell ref="O875:Q875"/>
    <mergeCell ref="R875:R876"/>
    <mergeCell ref="A867:K867"/>
    <mergeCell ref="B869:K869"/>
    <mergeCell ref="L869:N869"/>
    <mergeCell ref="O869:Q869"/>
    <mergeCell ref="R869:R870"/>
    <mergeCell ref="A862:K862"/>
    <mergeCell ref="B864:K864"/>
    <mergeCell ref="L864:N864"/>
    <mergeCell ref="O864:Q864"/>
    <mergeCell ref="R864:R865"/>
    <mergeCell ref="A856:K856"/>
    <mergeCell ref="B858:K858"/>
    <mergeCell ref="L858:N858"/>
    <mergeCell ref="O858:Q858"/>
    <mergeCell ref="R858:R859"/>
    <mergeCell ref="A851:K851"/>
    <mergeCell ref="B853:K853"/>
    <mergeCell ref="L853:N853"/>
    <mergeCell ref="O853:Q853"/>
    <mergeCell ref="R853:R854"/>
    <mergeCell ref="A846:K846"/>
    <mergeCell ref="B848:K848"/>
    <mergeCell ref="L848:N848"/>
    <mergeCell ref="O848:Q848"/>
    <mergeCell ref="R848:R849"/>
    <mergeCell ref="A841:K841"/>
    <mergeCell ref="B843:K843"/>
    <mergeCell ref="L843:N843"/>
    <mergeCell ref="O843:Q843"/>
    <mergeCell ref="R843:R844"/>
    <mergeCell ref="A833:K833"/>
    <mergeCell ref="B835:K835"/>
    <mergeCell ref="L835:N835"/>
    <mergeCell ref="O835:Q835"/>
    <mergeCell ref="R835:R836"/>
    <mergeCell ref="A822:K822"/>
    <mergeCell ref="B824:K824"/>
    <mergeCell ref="L824:N824"/>
    <mergeCell ref="O824:Q824"/>
    <mergeCell ref="R824:R825"/>
    <mergeCell ref="A807:K807"/>
    <mergeCell ref="B809:K809"/>
    <mergeCell ref="L809:N809"/>
    <mergeCell ref="O809:Q809"/>
    <mergeCell ref="R809:R810"/>
    <mergeCell ref="A763:K763"/>
    <mergeCell ref="B765:K765"/>
    <mergeCell ref="L765:N765"/>
    <mergeCell ref="O765:Q765"/>
    <mergeCell ref="R765:R766"/>
    <mergeCell ref="A758:K758"/>
    <mergeCell ref="B760:K760"/>
    <mergeCell ref="L760:N760"/>
    <mergeCell ref="O760:Q760"/>
    <mergeCell ref="R760:R761"/>
    <mergeCell ref="B744:K744"/>
    <mergeCell ref="L744:N744"/>
    <mergeCell ref="O744:Q744"/>
    <mergeCell ref="R744:R745"/>
    <mergeCell ref="A747:K747"/>
    <mergeCell ref="B749:K749"/>
    <mergeCell ref="L749:N749"/>
    <mergeCell ref="O749:Q749"/>
    <mergeCell ref="R749:R750"/>
    <mergeCell ref="A737:K737"/>
    <mergeCell ref="B739:K739"/>
    <mergeCell ref="L739:N739"/>
    <mergeCell ref="O739:Q739"/>
    <mergeCell ref="R739:R740"/>
    <mergeCell ref="A742:K742"/>
    <mergeCell ref="B729:K729"/>
    <mergeCell ref="L729:N729"/>
    <mergeCell ref="O729:Q729"/>
    <mergeCell ref="R729:R730"/>
    <mergeCell ref="A732:K732"/>
    <mergeCell ref="B734:K734"/>
    <mergeCell ref="L734:N734"/>
    <mergeCell ref="O734:Q734"/>
    <mergeCell ref="R734:R735"/>
    <mergeCell ref="A722:K722"/>
    <mergeCell ref="B724:K724"/>
    <mergeCell ref="L724:N724"/>
    <mergeCell ref="O724:Q724"/>
    <mergeCell ref="R724:R725"/>
    <mergeCell ref="A727:K727"/>
    <mergeCell ref="B714:K714"/>
    <mergeCell ref="L714:N714"/>
    <mergeCell ref="O714:Q714"/>
    <mergeCell ref="R714:R715"/>
    <mergeCell ref="A717:K717"/>
    <mergeCell ref="B719:K719"/>
    <mergeCell ref="L719:N719"/>
    <mergeCell ref="O719:Q719"/>
    <mergeCell ref="R719:R720"/>
    <mergeCell ref="A707:K707"/>
    <mergeCell ref="B709:K709"/>
    <mergeCell ref="L709:N709"/>
    <mergeCell ref="O709:Q709"/>
    <mergeCell ref="R709:R710"/>
    <mergeCell ref="A712:K712"/>
    <mergeCell ref="B697:H697"/>
    <mergeCell ref="L697:N697"/>
    <mergeCell ref="O697:Q697"/>
    <mergeCell ref="R697:R698"/>
    <mergeCell ref="A701:K701"/>
    <mergeCell ref="B703:K703"/>
    <mergeCell ref="L703:N703"/>
    <mergeCell ref="O703:Q703"/>
    <mergeCell ref="R703:R704"/>
    <mergeCell ref="A690:K690"/>
    <mergeCell ref="B692:K692"/>
    <mergeCell ref="L692:N692"/>
    <mergeCell ref="O692:Q692"/>
    <mergeCell ref="R692:R693"/>
    <mergeCell ref="A695:K695"/>
    <mergeCell ref="B682:H682"/>
    <mergeCell ref="L682:N682"/>
    <mergeCell ref="O682:Q682"/>
    <mergeCell ref="R682:R683"/>
    <mergeCell ref="A685:K685"/>
    <mergeCell ref="B687:H687"/>
    <mergeCell ref="L687:N687"/>
    <mergeCell ref="O687:Q687"/>
    <mergeCell ref="R687:R688"/>
    <mergeCell ref="B665:K665"/>
    <mergeCell ref="L665:N665"/>
    <mergeCell ref="O665:Q665"/>
    <mergeCell ref="R665:R666"/>
    <mergeCell ref="A680:K680"/>
    <mergeCell ref="B659:K659"/>
    <mergeCell ref="L659:N659"/>
    <mergeCell ref="O659:Q659"/>
    <mergeCell ref="R659:R660"/>
    <mergeCell ref="A663:K663"/>
    <mergeCell ref="B591:K591"/>
    <mergeCell ref="L591:N591"/>
    <mergeCell ref="O591:Q591"/>
    <mergeCell ref="R591:R592"/>
    <mergeCell ref="A657:K657"/>
    <mergeCell ref="B561:K561"/>
    <mergeCell ref="L561:N561"/>
    <mergeCell ref="O561:Q561"/>
    <mergeCell ref="R561:R562"/>
    <mergeCell ref="A589:K589"/>
    <mergeCell ref="B504:K504"/>
    <mergeCell ref="L504:N504"/>
    <mergeCell ref="O504:Q504"/>
    <mergeCell ref="R504:R505"/>
    <mergeCell ref="A559:K559"/>
    <mergeCell ref="B497:K497"/>
    <mergeCell ref="L497:N497"/>
    <mergeCell ref="O497:Q497"/>
    <mergeCell ref="R497:R498"/>
    <mergeCell ref="A502:K502"/>
    <mergeCell ref="B425:K425"/>
    <mergeCell ref="L425:N425"/>
    <mergeCell ref="O425:Q425"/>
    <mergeCell ref="R425:R426"/>
    <mergeCell ref="H452:K452"/>
    <mergeCell ref="A495:K495"/>
    <mergeCell ref="B419:K419"/>
    <mergeCell ref="L419:N419"/>
    <mergeCell ref="O419:Q419"/>
    <mergeCell ref="R419:R420"/>
    <mergeCell ref="A423:K423"/>
    <mergeCell ref="B411:K411"/>
    <mergeCell ref="L411:N411"/>
    <mergeCell ref="O411:Q411"/>
    <mergeCell ref="R411:R412"/>
    <mergeCell ref="A417:K417"/>
    <mergeCell ref="B405:K405"/>
    <mergeCell ref="L405:N405"/>
    <mergeCell ref="O405:Q405"/>
    <mergeCell ref="R405:R406"/>
    <mergeCell ref="A409:K409"/>
    <mergeCell ref="B399:K399"/>
    <mergeCell ref="L399:N399"/>
    <mergeCell ref="O399:Q399"/>
    <mergeCell ref="R399:R400"/>
    <mergeCell ref="A403:K403"/>
    <mergeCell ref="B389:K389"/>
    <mergeCell ref="L389:N389"/>
    <mergeCell ref="O389:Q389"/>
    <mergeCell ref="R389:R390"/>
    <mergeCell ref="A397:K397"/>
    <mergeCell ref="B383:K383"/>
    <mergeCell ref="L383:N383"/>
    <mergeCell ref="O383:Q383"/>
    <mergeCell ref="R383:R384"/>
    <mergeCell ref="A387:K387"/>
    <mergeCell ref="B355:K355"/>
    <mergeCell ref="L355:N355"/>
    <mergeCell ref="O355:Q355"/>
    <mergeCell ref="R355:R356"/>
    <mergeCell ref="A381:K381"/>
    <mergeCell ref="B288:K288"/>
    <mergeCell ref="L288:N288"/>
    <mergeCell ref="O288:Q288"/>
    <mergeCell ref="R288:R289"/>
    <mergeCell ref="A353:K353"/>
    <mergeCell ref="B283:K283"/>
    <mergeCell ref="L283:N283"/>
    <mergeCell ref="O283:Q283"/>
    <mergeCell ref="R283:R284"/>
    <mergeCell ref="A286:K286"/>
    <mergeCell ref="B268:K268"/>
    <mergeCell ref="L268:N268"/>
    <mergeCell ref="O268:Q268"/>
    <mergeCell ref="R268:R269"/>
    <mergeCell ref="A281:K281"/>
    <mergeCell ref="B255:K255"/>
    <mergeCell ref="L255:N255"/>
    <mergeCell ref="O255:Q255"/>
    <mergeCell ref="R255:R256"/>
    <mergeCell ref="A266:K266"/>
    <mergeCell ref="B243:K243"/>
    <mergeCell ref="L243:N243"/>
    <mergeCell ref="O243:Q243"/>
    <mergeCell ref="R243:R244"/>
    <mergeCell ref="A247:K247"/>
    <mergeCell ref="B249:K249"/>
    <mergeCell ref="L249:N249"/>
    <mergeCell ref="O249:Q249"/>
    <mergeCell ref="R249:R250"/>
    <mergeCell ref="A231:K231"/>
    <mergeCell ref="B233:K233"/>
    <mergeCell ref="L233:N233"/>
    <mergeCell ref="O233:Q233"/>
    <mergeCell ref="R233:R234"/>
    <mergeCell ref="B197:K197"/>
    <mergeCell ref="L197:N197"/>
    <mergeCell ref="O197:Q197"/>
    <mergeCell ref="R197:R198"/>
    <mergeCell ref="B221:K221"/>
    <mergeCell ref="L221:N221"/>
    <mergeCell ref="O221:Q221"/>
    <mergeCell ref="R221:R222"/>
    <mergeCell ref="B167:K167"/>
    <mergeCell ref="L167:N167"/>
    <mergeCell ref="O167:Q167"/>
    <mergeCell ref="R167:R168"/>
    <mergeCell ref="A195:K195"/>
    <mergeCell ref="A160:K160"/>
    <mergeCell ref="B162:K162"/>
    <mergeCell ref="L162:N162"/>
    <mergeCell ref="O162:Q162"/>
    <mergeCell ref="R162:R163"/>
    <mergeCell ref="A165:K165"/>
    <mergeCell ref="B152:K152"/>
    <mergeCell ref="L152:N152"/>
    <mergeCell ref="O152:Q152"/>
    <mergeCell ref="R152:R153"/>
    <mergeCell ref="A155:K155"/>
    <mergeCell ref="B157:K157"/>
    <mergeCell ref="L157:N157"/>
    <mergeCell ref="O157:Q157"/>
    <mergeCell ref="R157:R158"/>
    <mergeCell ref="A140:K140"/>
    <mergeCell ref="B142:K142"/>
    <mergeCell ref="L142:N142"/>
    <mergeCell ref="O142:Q142"/>
    <mergeCell ref="R142:R143"/>
    <mergeCell ref="A150:K150"/>
    <mergeCell ref="A134:K134"/>
    <mergeCell ref="B136:K136"/>
    <mergeCell ref="L136:N136"/>
    <mergeCell ref="O136:Q136"/>
    <mergeCell ref="R136:R137"/>
    <mergeCell ref="A129:K129"/>
    <mergeCell ref="B131:K131"/>
    <mergeCell ref="L131:N131"/>
    <mergeCell ref="O131:Q131"/>
    <mergeCell ref="R131:R132"/>
    <mergeCell ref="A121:K121"/>
    <mergeCell ref="B123:K123"/>
    <mergeCell ref="L123:N123"/>
    <mergeCell ref="O123:Q123"/>
    <mergeCell ref="R123:R124"/>
    <mergeCell ref="A116:K116"/>
    <mergeCell ref="B118:K118"/>
    <mergeCell ref="L118:N118"/>
    <mergeCell ref="O118:Q118"/>
    <mergeCell ref="R118:R119"/>
    <mergeCell ref="A110:K110"/>
    <mergeCell ref="B112:K112"/>
    <mergeCell ref="L112:N112"/>
    <mergeCell ref="O112:Q112"/>
    <mergeCell ref="R112:R113"/>
    <mergeCell ref="A105:K105"/>
    <mergeCell ref="B107:K107"/>
    <mergeCell ref="L107:N107"/>
    <mergeCell ref="O107:Q107"/>
    <mergeCell ref="R107:R108"/>
    <mergeCell ref="A100:K100"/>
    <mergeCell ref="B102:K102"/>
    <mergeCell ref="L102:N102"/>
    <mergeCell ref="O102:Q102"/>
    <mergeCell ref="R102:R103"/>
    <mergeCell ref="A95:K95"/>
    <mergeCell ref="B97:K97"/>
    <mergeCell ref="L97:N97"/>
    <mergeCell ref="O97:Q97"/>
    <mergeCell ref="R97:R98"/>
    <mergeCell ref="A90:K90"/>
    <mergeCell ref="B92:K92"/>
    <mergeCell ref="L92:N92"/>
    <mergeCell ref="O92:Q92"/>
    <mergeCell ref="R92:R93"/>
    <mergeCell ref="A85:K85"/>
    <mergeCell ref="B87:K87"/>
    <mergeCell ref="L87:N87"/>
    <mergeCell ref="O87:Q87"/>
    <mergeCell ref="R87:R88"/>
    <mergeCell ref="A80:K80"/>
    <mergeCell ref="B82:K82"/>
    <mergeCell ref="L82:N82"/>
    <mergeCell ref="O82:Q82"/>
    <mergeCell ref="R82:R83"/>
    <mergeCell ref="A75:K75"/>
    <mergeCell ref="B77:K77"/>
    <mergeCell ref="L77:N77"/>
    <mergeCell ref="O77:Q77"/>
    <mergeCell ref="R77:R78"/>
    <mergeCell ref="A70:K70"/>
    <mergeCell ref="B72:K72"/>
    <mergeCell ref="L72:N72"/>
    <mergeCell ref="O72:Q72"/>
    <mergeCell ref="R72:R73"/>
    <mergeCell ref="A65:K65"/>
    <mergeCell ref="B67:K67"/>
    <mergeCell ref="L67:N67"/>
    <mergeCell ref="O67:Q67"/>
    <mergeCell ref="R67:R68"/>
    <mergeCell ref="A60:K60"/>
    <mergeCell ref="B62:K62"/>
    <mergeCell ref="L62:N62"/>
    <mergeCell ref="O62:Q62"/>
    <mergeCell ref="R62:R63"/>
    <mergeCell ref="A55:K55"/>
    <mergeCell ref="B57:K57"/>
    <mergeCell ref="L57:N57"/>
    <mergeCell ref="O57:Q57"/>
    <mergeCell ref="R57:R58"/>
    <mergeCell ref="A50:K50"/>
    <mergeCell ref="B52:K52"/>
    <mergeCell ref="L52:N52"/>
    <mergeCell ref="O52:Q52"/>
    <mergeCell ref="R52:R53"/>
    <mergeCell ref="A33:K33"/>
    <mergeCell ref="B35:K35"/>
    <mergeCell ref="L35:N35"/>
    <mergeCell ref="O35:Q35"/>
    <mergeCell ref="R35:R36"/>
    <mergeCell ref="A28:K28"/>
    <mergeCell ref="B30:K30"/>
    <mergeCell ref="L30:N30"/>
    <mergeCell ref="O30:Q30"/>
    <mergeCell ref="R30:R31"/>
    <mergeCell ref="A23:K23"/>
    <mergeCell ref="B25:K25"/>
    <mergeCell ref="L25:N25"/>
    <mergeCell ref="O25:Q25"/>
    <mergeCell ref="R25:R26"/>
    <mergeCell ref="A18:K18"/>
    <mergeCell ref="B20:K20"/>
    <mergeCell ref="L20:N20"/>
    <mergeCell ref="O20:Q20"/>
    <mergeCell ref="R20:R21"/>
    <mergeCell ref="A13:K13"/>
    <mergeCell ref="B15:K15"/>
    <mergeCell ref="L15:N15"/>
    <mergeCell ref="O15:Q15"/>
    <mergeCell ref="R15:R16"/>
    <mergeCell ref="B3:K3"/>
    <mergeCell ref="L3:N3"/>
    <mergeCell ref="O3:Q3"/>
    <mergeCell ref="R3:R4"/>
    <mergeCell ref="A8:K8"/>
    <mergeCell ref="B10:K10"/>
    <mergeCell ref="L10:N10"/>
    <mergeCell ref="O10:Q10"/>
    <mergeCell ref="R10:R11"/>
  </mergeCells>
  <pageMargins left="0.35433070866141736" right="0.35433070866141736" top="0.82677165354330717" bottom="0.82677165354330717" header="0.51181102362204722" footer="0.51181102362204722"/>
  <pageSetup paperSize="9" scale="35" fitToHeight="0" orientation="landscape" horizontalDpi="4294967293" r:id="rId1"/>
  <headerFooter alignWithMargins="0">
    <oddHeader>&amp;LSzczegółowy Opis Przedmiotu Zamówienia - Taryfa Cxx - pozostałe obiekty&amp;RZałącznik nr 1.2 do SIWZ Część 2 Zamówienia</oddHeader>
  </headerFooter>
  <rowBreaks count="6" manualBreakCount="6">
    <brk id="166" max="16383" man="1"/>
    <brk id="496" max="16383" man="1"/>
    <brk id="868" max="16383" man="1"/>
    <brk id="981" max="16383" man="1"/>
    <brk id="1097" max="16383" man="1"/>
    <brk id="14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13"/>
  <sheetViews>
    <sheetView topLeftCell="A2" zoomScale="80" zoomScaleNormal="80" workbookViewId="0">
      <selection activeCell="G24" sqref="G24"/>
    </sheetView>
  </sheetViews>
  <sheetFormatPr defaultRowHeight="12.75" customHeight="1"/>
  <cols>
    <col min="1" max="1" width="6.7109375" style="3" customWidth="1"/>
    <col min="2" max="2" width="51.140625" style="15" customWidth="1"/>
    <col min="3" max="3" width="63" style="15" customWidth="1"/>
    <col min="4" max="4" width="31.7109375" style="15" bestFit="1" customWidth="1"/>
    <col min="5" max="5" width="8" style="15" bestFit="1" customWidth="1"/>
    <col min="6" max="6" width="9.140625" style="15"/>
    <col min="7" max="7" width="24.28515625" style="15" bestFit="1" customWidth="1"/>
    <col min="8" max="8" width="38" style="15" customWidth="1"/>
    <col min="9" max="9" width="13.42578125" style="15" bestFit="1" customWidth="1"/>
    <col min="10" max="10" width="9.140625" style="24" customWidth="1"/>
    <col min="11" max="11" width="9.140625" style="26" customWidth="1"/>
    <col min="12" max="14" width="12.7109375" style="3" customWidth="1"/>
    <col min="15" max="15" width="13.7109375" style="3" customWidth="1"/>
    <col min="16" max="18" width="12.7109375" style="3" customWidth="1"/>
    <col min="19" max="19" width="13.7109375" style="3" customWidth="1"/>
    <col min="20" max="20" width="38" style="3" bestFit="1" customWidth="1"/>
    <col min="21" max="21" width="14" style="3" bestFit="1" customWidth="1"/>
    <col min="22" max="16384" width="9.140625" style="3"/>
  </cols>
  <sheetData>
    <row r="1" spans="1:20" ht="12.75" hidden="1" customHeight="1">
      <c r="L1" s="42">
        <f>L8+L28+L34+L47+L52+L58+L63+L68+L74</f>
        <v>8252121</v>
      </c>
      <c r="M1" s="42">
        <f t="shared" ref="M1:S1" si="0">M8+M28+M34+M47+M52+M58+M63+M68+M74</f>
        <v>2066790</v>
      </c>
      <c r="N1" s="42">
        <f t="shared" si="0"/>
        <v>7316837</v>
      </c>
      <c r="O1" s="43">
        <f t="shared" si="0"/>
        <v>17635748</v>
      </c>
      <c r="P1" s="42">
        <f t="shared" si="0"/>
        <v>6754521</v>
      </c>
      <c r="Q1" s="42">
        <f t="shared" si="0"/>
        <v>2069390</v>
      </c>
      <c r="R1" s="42">
        <f t="shared" si="0"/>
        <v>7316837</v>
      </c>
      <c r="S1" s="43">
        <f t="shared" si="0"/>
        <v>16140748</v>
      </c>
    </row>
    <row r="2" spans="1:20" ht="36" customHeight="1"/>
    <row r="3" spans="1:20" ht="31.5" customHeight="1">
      <c r="A3" s="12" t="s">
        <v>24</v>
      </c>
      <c r="B3" s="212" t="s">
        <v>219</v>
      </c>
      <c r="C3" s="213"/>
      <c r="D3" s="213"/>
      <c r="E3" s="213"/>
      <c r="F3" s="213"/>
      <c r="G3" s="213"/>
      <c r="H3" s="213"/>
      <c r="I3" s="213"/>
      <c r="J3" s="213"/>
      <c r="K3" s="214"/>
      <c r="L3" s="209" t="s">
        <v>45</v>
      </c>
      <c r="M3" s="209"/>
      <c r="N3" s="209"/>
      <c r="O3" s="209"/>
      <c r="P3" s="209" t="s">
        <v>43</v>
      </c>
      <c r="Q3" s="209"/>
      <c r="R3" s="209"/>
      <c r="S3" s="209"/>
      <c r="T3" s="215" t="s">
        <v>31</v>
      </c>
    </row>
    <row r="4" spans="1:20" ht="42" customHeight="1">
      <c r="A4" s="10" t="s">
        <v>8</v>
      </c>
      <c r="B4" s="9" t="s">
        <v>0</v>
      </c>
      <c r="C4" s="9" t="s">
        <v>5</v>
      </c>
      <c r="D4" s="8" t="s">
        <v>6</v>
      </c>
      <c r="E4" s="8" t="s">
        <v>7</v>
      </c>
      <c r="F4" s="8" t="s">
        <v>9</v>
      </c>
      <c r="G4" s="8" t="s">
        <v>10</v>
      </c>
      <c r="H4" s="8" t="s">
        <v>40</v>
      </c>
      <c r="I4" s="8" t="s">
        <v>11</v>
      </c>
      <c r="J4" s="8" t="s">
        <v>12</v>
      </c>
      <c r="K4" s="10" t="s">
        <v>13</v>
      </c>
      <c r="L4" s="23" t="s">
        <v>14</v>
      </c>
      <c r="M4" s="10" t="s">
        <v>15</v>
      </c>
      <c r="N4" s="10" t="s">
        <v>38</v>
      </c>
      <c r="O4" s="10" t="s">
        <v>16</v>
      </c>
      <c r="P4" s="23" t="s">
        <v>14</v>
      </c>
      <c r="Q4" s="10" t="s">
        <v>15</v>
      </c>
      <c r="R4" s="10" t="s">
        <v>38</v>
      </c>
      <c r="S4" s="10" t="s">
        <v>4</v>
      </c>
      <c r="T4" s="216"/>
    </row>
    <row r="5" spans="1:20" ht="12.75" customHeight="1">
      <c r="A5" s="52">
        <v>1</v>
      </c>
      <c r="B5" s="2" t="s">
        <v>239</v>
      </c>
      <c r="C5" s="2" t="s">
        <v>241</v>
      </c>
      <c r="D5" s="2" t="s">
        <v>246</v>
      </c>
      <c r="E5" s="2">
        <v>21</v>
      </c>
      <c r="F5" s="2" t="s">
        <v>247</v>
      </c>
      <c r="G5" s="2" t="s">
        <v>245</v>
      </c>
      <c r="H5" s="2" t="s">
        <v>252</v>
      </c>
      <c r="I5" s="2">
        <v>473334</v>
      </c>
      <c r="J5" s="2" t="s">
        <v>254</v>
      </c>
      <c r="K5" s="20">
        <v>210</v>
      </c>
      <c r="L5" s="34">
        <v>750000</v>
      </c>
      <c r="M5" s="34">
        <v>0</v>
      </c>
      <c r="N5" s="34">
        <v>0</v>
      </c>
      <c r="O5" s="34">
        <f>L5+M5+N5</f>
        <v>750000</v>
      </c>
      <c r="P5" s="34">
        <v>750000</v>
      </c>
      <c r="Q5" s="34">
        <v>0</v>
      </c>
      <c r="R5" s="34">
        <v>0</v>
      </c>
      <c r="S5" s="34">
        <f>P5+Q5+R5</f>
        <v>750000</v>
      </c>
      <c r="T5" s="14" t="s">
        <v>279</v>
      </c>
    </row>
    <row r="6" spans="1:20" ht="12.75" customHeight="1">
      <c r="A6" s="52">
        <v>2</v>
      </c>
      <c r="B6" s="2" t="s">
        <v>293</v>
      </c>
      <c r="C6" s="2" t="s">
        <v>261</v>
      </c>
      <c r="D6" s="2" t="s">
        <v>255</v>
      </c>
      <c r="E6" s="2">
        <v>2</v>
      </c>
      <c r="F6" s="2" t="s">
        <v>256</v>
      </c>
      <c r="G6" s="2" t="s">
        <v>257</v>
      </c>
      <c r="H6" s="1" t="s">
        <v>258</v>
      </c>
      <c r="I6" s="2">
        <v>94314587</v>
      </c>
      <c r="J6" s="2" t="s">
        <v>254</v>
      </c>
      <c r="K6" s="20">
        <v>390</v>
      </c>
      <c r="L6" s="34">
        <v>280000</v>
      </c>
      <c r="M6" s="34">
        <v>0</v>
      </c>
      <c r="N6" s="34">
        <v>0</v>
      </c>
      <c r="O6" s="34">
        <f>L6+M6+N6</f>
        <v>280000</v>
      </c>
      <c r="P6" s="34">
        <v>280000</v>
      </c>
      <c r="Q6" s="34">
        <v>0</v>
      </c>
      <c r="R6" s="34">
        <v>0</v>
      </c>
      <c r="S6" s="34">
        <f>P6+Q6+R6</f>
        <v>280000</v>
      </c>
      <c r="T6" s="14" t="s">
        <v>280</v>
      </c>
    </row>
    <row r="7" spans="1:20" ht="12.75" customHeight="1">
      <c r="A7" s="11">
        <v>3</v>
      </c>
      <c r="B7" s="2" t="s">
        <v>293</v>
      </c>
      <c r="C7" s="2" t="s">
        <v>260</v>
      </c>
      <c r="D7" s="2" t="s">
        <v>255</v>
      </c>
      <c r="E7" s="2">
        <v>2</v>
      </c>
      <c r="F7" s="2" t="s">
        <v>256</v>
      </c>
      <c r="G7" s="2" t="s">
        <v>257</v>
      </c>
      <c r="H7" s="1" t="s">
        <v>259</v>
      </c>
      <c r="I7" s="2">
        <v>96483248</v>
      </c>
      <c r="J7" s="2" t="s">
        <v>254</v>
      </c>
      <c r="K7" s="20">
        <v>390</v>
      </c>
      <c r="L7" s="34">
        <v>270000</v>
      </c>
      <c r="M7" s="34">
        <v>0</v>
      </c>
      <c r="N7" s="34">
        <v>0</v>
      </c>
      <c r="O7" s="34">
        <f>L7+M7+N7</f>
        <v>270000</v>
      </c>
      <c r="P7" s="34">
        <v>270000</v>
      </c>
      <c r="Q7" s="34">
        <v>0</v>
      </c>
      <c r="R7" s="34">
        <v>0</v>
      </c>
      <c r="S7" s="34">
        <f>P7+Q7+R7</f>
        <v>270000</v>
      </c>
      <c r="T7" s="14" t="s">
        <v>280</v>
      </c>
    </row>
    <row r="8" spans="1:20" ht="12.75" customHeight="1">
      <c r="A8" s="219"/>
      <c r="B8" s="220"/>
      <c r="C8" s="220"/>
      <c r="D8" s="220"/>
      <c r="E8" s="220"/>
      <c r="F8" s="220"/>
      <c r="G8" s="220"/>
      <c r="H8" s="220"/>
      <c r="I8" s="220"/>
      <c r="J8" s="220"/>
      <c r="K8" s="221"/>
      <c r="L8" s="17">
        <f t="shared" ref="L8:S8" si="1">SUM(L5:L7)</f>
        <v>1300000</v>
      </c>
      <c r="M8" s="17">
        <f t="shared" si="1"/>
        <v>0</v>
      </c>
      <c r="N8" s="17">
        <f t="shared" si="1"/>
        <v>0</v>
      </c>
      <c r="O8" s="17">
        <f t="shared" si="1"/>
        <v>1300000</v>
      </c>
      <c r="P8" s="17">
        <f t="shared" si="1"/>
        <v>1300000</v>
      </c>
      <c r="Q8" s="17">
        <f t="shared" si="1"/>
        <v>0</v>
      </c>
      <c r="R8" s="17">
        <f t="shared" si="1"/>
        <v>0</v>
      </c>
      <c r="S8" s="17">
        <f t="shared" si="1"/>
        <v>1300000</v>
      </c>
    </row>
    <row r="9" spans="1:20" ht="42" customHeight="1">
      <c r="A9" s="266"/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35"/>
      <c r="M9" s="36"/>
      <c r="N9" s="36"/>
      <c r="O9" s="36"/>
      <c r="P9" s="36"/>
      <c r="Q9" s="36"/>
      <c r="R9" s="36"/>
      <c r="S9" s="36"/>
    </row>
    <row r="10" spans="1:20" ht="31.5" customHeight="1">
      <c r="A10" s="12" t="s">
        <v>21</v>
      </c>
      <c r="B10" s="212" t="s">
        <v>633</v>
      </c>
      <c r="C10" s="213"/>
      <c r="D10" s="213"/>
      <c r="E10" s="213"/>
      <c r="F10" s="213"/>
      <c r="G10" s="213"/>
      <c r="H10" s="213"/>
      <c r="I10" s="213"/>
      <c r="J10" s="213"/>
      <c r="K10" s="214"/>
      <c r="L10" s="209" t="s">
        <v>45</v>
      </c>
      <c r="M10" s="209"/>
      <c r="N10" s="209"/>
      <c r="O10" s="209"/>
      <c r="P10" s="209" t="s">
        <v>43</v>
      </c>
      <c r="Q10" s="209"/>
      <c r="R10" s="209"/>
      <c r="S10" s="209"/>
      <c r="T10" s="215" t="s">
        <v>31</v>
      </c>
    </row>
    <row r="11" spans="1:20" ht="42" customHeight="1">
      <c r="A11" s="10" t="s">
        <v>8</v>
      </c>
      <c r="B11" s="9" t="s">
        <v>0</v>
      </c>
      <c r="C11" s="9" t="s">
        <v>5</v>
      </c>
      <c r="D11" s="8" t="s">
        <v>6</v>
      </c>
      <c r="E11" s="8" t="s">
        <v>7</v>
      </c>
      <c r="F11" s="8" t="s">
        <v>9</v>
      </c>
      <c r="G11" s="8" t="s">
        <v>10</v>
      </c>
      <c r="H11" s="8" t="s">
        <v>40</v>
      </c>
      <c r="I11" s="8" t="s">
        <v>11</v>
      </c>
      <c r="J11" s="8" t="s">
        <v>12</v>
      </c>
      <c r="K11" s="10" t="s">
        <v>13</v>
      </c>
      <c r="L11" s="23" t="s">
        <v>14</v>
      </c>
      <c r="M11" s="10" t="s">
        <v>15</v>
      </c>
      <c r="N11" s="10" t="s">
        <v>38</v>
      </c>
      <c r="O11" s="10" t="s">
        <v>16</v>
      </c>
      <c r="P11" s="23" t="s">
        <v>14</v>
      </c>
      <c r="Q11" s="10" t="s">
        <v>15</v>
      </c>
      <c r="R11" s="10" t="s">
        <v>38</v>
      </c>
      <c r="S11" s="10" t="s">
        <v>4</v>
      </c>
      <c r="T11" s="216"/>
    </row>
    <row r="12" spans="1:20" ht="12.75" customHeight="1">
      <c r="A12" s="52">
        <v>1</v>
      </c>
      <c r="B12" s="1" t="s">
        <v>1004</v>
      </c>
      <c r="C12" s="1" t="s">
        <v>1005</v>
      </c>
      <c r="D12" s="2" t="s">
        <v>1006</v>
      </c>
      <c r="E12" s="2"/>
      <c r="F12" s="2" t="s">
        <v>1007</v>
      </c>
      <c r="G12" s="2" t="s">
        <v>1008</v>
      </c>
      <c r="H12" s="2" t="s">
        <v>1009</v>
      </c>
      <c r="I12" s="2" t="s">
        <v>1010</v>
      </c>
      <c r="J12" s="2" t="s">
        <v>1011</v>
      </c>
      <c r="K12" s="18" t="s">
        <v>1012</v>
      </c>
      <c r="L12" s="34">
        <v>2508</v>
      </c>
      <c r="M12" s="34">
        <v>0</v>
      </c>
      <c r="N12" s="34">
        <v>0</v>
      </c>
      <c r="O12" s="34">
        <f t="shared" ref="O12:O27" si="2">L12+M12+N12</f>
        <v>2508</v>
      </c>
      <c r="P12" s="34">
        <v>2508</v>
      </c>
      <c r="Q12" s="34">
        <v>0</v>
      </c>
      <c r="R12" s="34">
        <v>0</v>
      </c>
      <c r="S12" s="34">
        <f t="shared" ref="S12:S27" si="3">P12+Q12+R12</f>
        <v>2508</v>
      </c>
      <c r="T12" s="14" t="s">
        <v>1687</v>
      </c>
    </row>
    <row r="13" spans="1:20" ht="12.75" customHeight="1">
      <c r="A13" s="52">
        <v>2</v>
      </c>
      <c r="B13" s="1" t="s">
        <v>1004</v>
      </c>
      <c r="C13" s="1" t="s">
        <v>1005</v>
      </c>
      <c r="D13" s="2" t="s">
        <v>1006</v>
      </c>
      <c r="E13" s="2"/>
      <c r="F13" s="2" t="s">
        <v>1007</v>
      </c>
      <c r="G13" s="2" t="s">
        <v>1008</v>
      </c>
      <c r="H13" s="2" t="s">
        <v>1013</v>
      </c>
      <c r="I13" s="2" t="s">
        <v>1014</v>
      </c>
      <c r="J13" s="2" t="s">
        <v>254</v>
      </c>
      <c r="K13" s="18" t="s">
        <v>1015</v>
      </c>
      <c r="L13" s="34">
        <v>87853</v>
      </c>
      <c r="M13" s="34">
        <v>0</v>
      </c>
      <c r="N13" s="34">
        <v>0</v>
      </c>
      <c r="O13" s="34">
        <f t="shared" si="2"/>
        <v>87853</v>
      </c>
      <c r="P13" s="34">
        <v>87853</v>
      </c>
      <c r="Q13" s="34">
        <v>0</v>
      </c>
      <c r="R13" s="34">
        <v>0</v>
      </c>
      <c r="S13" s="34">
        <f t="shared" si="3"/>
        <v>87853</v>
      </c>
      <c r="T13" s="14" t="s">
        <v>1687</v>
      </c>
    </row>
    <row r="14" spans="1:20" ht="12.75" customHeight="1">
      <c r="A14" s="52">
        <v>3</v>
      </c>
      <c r="B14" s="1" t="s">
        <v>1016</v>
      </c>
      <c r="C14" s="1" t="s">
        <v>1017</v>
      </c>
      <c r="D14" s="2" t="s">
        <v>1018</v>
      </c>
      <c r="E14" s="2"/>
      <c r="F14" s="2" t="s">
        <v>1019</v>
      </c>
      <c r="G14" s="2" t="s">
        <v>1020</v>
      </c>
      <c r="H14" s="2" t="s">
        <v>1021</v>
      </c>
      <c r="I14" s="2" t="s">
        <v>1022</v>
      </c>
      <c r="J14" s="2" t="s">
        <v>254</v>
      </c>
      <c r="K14" s="18" t="s">
        <v>1015</v>
      </c>
      <c r="L14" s="34">
        <v>55000</v>
      </c>
      <c r="M14" s="34">
        <v>0</v>
      </c>
      <c r="N14" s="34">
        <v>0</v>
      </c>
      <c r="O14" s="34">
        <f t="shared" si="2"/>
        <v>55000</v>
      </c>
      <c r="P14" s="34">
        <v>55000</v>
      </c>
      <c r="Q14" s="34">
        <v>0</v>
      </c>
      <c r="R14" s="34">
        <v>0</v>
      </c>
      <c r="S14" s="34">
        <f t="shared" si="3"/>
        <v>55000</v>
      </c>
      <c r="T14" s="14" t="s">
        <v>1687</v>
      </c>
    </row>
    <row r="15" spans="1:20" ht="12.75" customHeight="1">
      <c r="A15" s="52">
        <v>4</v>
      </c>
      <c r="B15" s="1" t="s">
        <v>1016</v>
      </c>
      <c r="C15" s="1" t="s">
        <v>1023</v>
      </c>
      <c r="D15" s="2" t="s">
        <v>1024</v>
      </c>
      <c r="E15" s="2"/>
      <c r="F15" s="2" t="s">
        <v>1025</v>
      </c>
      <c r="G15" s="2" t="s">
        <v>1026</v>
      </c>
      <c r="H15" s="2" t="s">
        <v>1027</v>
      </c>
      <c r="I15" s="2" t="s">
        <v>1028</v>
      </c>
      <c r="J15" s="2" t="s">
        <v>254</v>
      </c>
      <c r="K15" s="18" t="s">
        <v>1029</v>
      </c>
      <c r="L15" s="34">
        <v>47000</v>
      </c>
      <c r="M15" s="34">
        <v>0</v>
      </c>
      <c r="N15" s="34">
        <v>0</v>
      </c>
      <c r="O15" s="34">
        <f t="shared" si="2"/>
        <v>47000</v>
      </c>
      <c r="P15" s="34">
        <v>47000</v>
      </c>
      <c r="Q15" s="34">
        <v>0</v>
      </c>
      <c r="R15" s="34">
        <v>0</v>
      </c>
      <c r="S15" s="34">
        <f t="shared" si="3"/>
        <v>47000</v>
      </c>
      <c r="T15" s="14" t="s">
        <v>1687</v>
      </c>
    </row>
    <row r="16" spans="1:20" ht="12.75" customHeight="1">
      <c r="A16" s="52">
        <v>5</v>
      </c>
      <c r="B16" s="1" t="s">
        <v>971</v>
      </c>
      <c r="C16" s="1" t="s">
        <v>1030</v>
      </c>
      <c r="D16" s="2" t="s">
        <v>1031</v>
      </c>
      <c r="E16" s="2"/>
      <c r="F16" s="2" t="s">
        <v>1032</v>
      </c>
      <c r="G16" s="2" t="s">
        <v>1033</v>
      </c>
      <c r="H16" s="2" t="s">
        <v>1034</v>
      </c>
      <c r="I16" s="2" t="s">
        <v>1035</v>
      </c>
      <c r="J16" s="2" t="s">
        <v>254</v>
      </c>
      <c r="K16" s="18" t="s">
        <v>1036</v>
      </c>
      <c r="L16" s="34">
        <v>141000</v>
      </c>
      <c r="M16" s="34">
        <v>0</v>
      </c>
      <c r="N16" s="34">
        <v>0</v>
      </c>
      <c r="O16" s="34">
        <f t="shared" si="2"/>
        <v>141000</v>
      </c>
      <c r="P16" s="34">
        <v>141000</v>
      </c>
      <c r="Q16" s="34">
        <v>0</v>
      </c>
      <c r="R16" s="34">
        <v>0</v>
      </c>
      <c r="S16" s="34">
        <f t="shared" si="3"/>
        <v>141000</v>
      </c>
      <c r="T16" s="116" t="s">
        <v>287</v>
      </c>
    </row>
    <row r="17" spans="1:20" ht="12.75" customHeight="1">
      <c r="A17" s="52">
        <v>6</v>
      </c>
      <c r="B17" s="1" t="s">
        <v>1016</v>
      </c>
      <c r="C17" s="1" t="s">
        <v>1037</v>
      </c>
      <c r="D17" s="2" t="s">
        <v>778</v>
      </c>
      <c r="E17" s="2" t="s">
        <v>779</v>
      </c>
      <c r="F17" s="2" t="s">
        <v>780</v>
      </c>
      <c r="G17" s="2" t="s">
        <v>245</v>
      </c>
      <c r="H17" s="2" t="s">
        <v>1038</v>
      </c>
      <c r="I17" s="2" t="s">
        <v>1039</v>
      </c>
      <c r="J17" s="2" t="s">
        <v>254</v>
      </c>
      <c r="K17" s="18" t="s">
        <v>1040</v>
      </c>
      <c r="L17" s="34">
        <v>110000</v>
      </c>
      <c r="M17" s="34">
        <v>0</v>
      </c>
      <c r="N17" s="34">
        <v>0</v>
      </c>
      <c r="O17" s="34">
        <f t="shared" si="2"/>
        <v>110000</v>
      </c>
      <c r="P17" s="34">
        <v>110000</v>
      </c>
      <c r="Q17" s="34">
        <v>0</v>
      </c>
      <c r="R17" s="34">
        <v>0</v>
      </c>
      <c r="S17" s="34">
        <f t="shared" si="3"/>
        <v>110000</v>
      </c>
      <c r="T17" s="14" t="s">
        <v>279</v>
      </c>
    </row>
    <row r="18" spans="1:20" ht="12.75" customHeight="1">
      <c r="A18" s="52">
        <v>7</v>
      </c>
      <c r="B18" s="1" t="s">
        <v>1041</v>
      </c>
      <c r="C18" s="1" t="s">
        <v>1042</v>
      </c>
      <c r="D18" s="2" t="s">
        <v>1043</v>
      </c>
      <c r="E18" s="2"/>
      <c r="F18" s="2" t="s">
        <v>638</v>
      </c>
      <c r="G18" s="2" t="s">
        <v>639</v>
      </c>
      <c r="H18" s="2" t="s">
        <v>1044</v>
      </c>
      <c r="I18" s="2" t="s">
        <v>1045</v>
      </c>
      <c r="J18" s="2" t="s">
        <v>1011</v>
      </c>
      <c r="K18" s="18" t="s">
        <v>48</v>
      </c>
      <c r="L18" s="34">
        <v>7760</v>
      </c>
      <c r="M18" s="34">
        <v>0</v>
      </c>
      <c r="N18" s="34">
        <v>0</v>
      </c>
      <c r="O18" s="34">
        <f t="shared" si="2"/>
        <v>7760</v>
      </c>
      <c r="P18" s="34">
        <v>7760</v>
      </c>
      <c r="Q18" s="34">
        <v>0</v>
      </c>
      <c r="R18" s="34">
        <v>0</v>
      </c>
      <c r="S18" s="34">
        <f t="shared" si="3"/>
        <v>7760</v>
      </c>
      <c r="T18" s="14" t="s">
        <v>287</v>
      </c>
    </row>
    <row r="19" spans="1:20" ht="12.75" customHeight="1">
      <c r="A19" s="52">
        <v>8</v>
      </c>
      <c r="B19" s="1" t="s">
        <v>971</v>
      </c>
      <c r="C19" s="1" t="s">
        <v>1046</v>
      </c>
      <c r="D19" s="2" t="s">
        <v>1047</v>
      </c>
      <c r="E19" s="2"/>
      <c r="F19" s="2" t="s">
        <v>1071</v>
      </c>
      <c r="G19" s="2" t="s">
        <v>1047</v>
      </c>
      <c r="H19" s="2" t="s">
        <v>1048</v>
      </c>
      <c r="I19" s="2" t="s">
        <v>1049</v>
      </c>
      <c r="J19" s="2" t="s">
        <v>1050</v>
      </c>
      <c r="K19" s="18">
        <v>300</v>
      </c>
      <c r="L19" s="34">
        <v>69598</v>
      </c>
      <c r="M19" s="34">
        <v>54193</v>
      </c>
      <c r="N19" s="34">
        <v>276209</v>
      </c>
      <c r="O19" s="34">
        <f t="shared" si="2"/>
        <v>400000</v>
      </c>
      <c r="P19" s="34">
        <v>69598</v>
      </c>
      <c r="Q19" s="34">
        <v>54193</v>
      </c>
      <c r="R19" s="34">
        <v>276209</v>
      </c>
      <c r="S19" s="34">
        <f t="shared" si="3"/>
        <v>400000</v>
      </c>
      <c r="T19" s="14" t="s">
        <v>287</v>
      </c>
    </row>
    <row r="20" spans="1:20" ht="12.75" customHeight="1">
      <c r="A20" s="52">
        <v>9</v>
      </c>
      <c r="B20" s="1" t="s">
        <v>971</v>
      </c>
      <c r="C20" s="1" t="s">
        <v>1051</v>
      </c>
      <c r="D20" s="2" t="s">
        <v>1047</v>
      </c>
      <c r="E20" s="2"/>
      <c r="F20" s="2" t="s">
        <v>1071</v>
      </c>
      <c r="G20" s="2" t="s">
        <v>1047</v>
      </c>
      <c r="H20" s="2" t="s">
        <v>1048</v>
      </c>
      <c r="I20" s="2" t="s">
        <v>1052</v>
      </c>
      <c r="J20" s="2" t="s">
        <v>1050</v>
      </c>
      <c r="K20" s="18">
        <v>300</v>
      </c>
      <c r="L20" s="34">
        <v>40224</v>
      </c>
      <c r="M20" s="34">
        <v>33910</v>
      </c>
      <c r="N20" s="34">
        <v>175866</v>
      </c>
      <c r="O20" s="34">
        <f t="shared" si="2"/>
        <v>250000</v>
      </c>
      <c r="P20" s="34">
        <v>40224</v>
      </c>
      <c r="Q20" s="34">
        <v>33910</v>
      </c>
      <c r="R20" s="34">
        <v>175866</v>
      </c>
      <c r="S20" s="34">
        <f t="shared" si="3"/>
        <v>250000</v>
      </c>
      <c r="T20" s="14" t="s">
        <v>287</v>
      </c>
    </row>
    <row r="21" spans="1:20" ht="12.75" customHeight="1">
      <c r="A21" s="52">
        <v>10</v>
      </c>
      <c r="B21" s="1" t="s">
        <v>971</v>
      </c>
      <c r="C21" s="1" t="s">
        <v>1046</v>
      </c>
      <c r="D21" s="2" t="s">
        <v>1053</v>
      </c>
      <c r="E21" s="2"/>
      <c r="F21" s="2" t="s">
        <v>1072</v>
      </c>
      <c r="G21" s="2" t="s">
        <v>1053</v>
      </c>
      <c r="H21" s="2" t="s">
        <v>1054</v>
      </c>
      <c r="I21" s="2" t="s">
        <v>1055</v>
      </c>
      <c r="J21" s="2" t="s">
        <v>1050</v>
      </c>
      <c r="K21" s="18">
        <v>160</v>
      </c>
      <c r="L21" s="34">
        <v>11531</v>
      </c>
      <c r="M21" s="34">
        <v>8884</v>
      </c>
      <c r="N21" s="34">
        <v>49585</v>
      </c>
      <c r="O21" s="34">
        <f t="shared" si="2"/>
        <v>70000</v>
      </c>
      <c r="P21" s="34">
        <v>11531</v>
      </c>
      <c r="Q21" s="34">
        <v>8884</v>
      </c>
      <c r="R21" s="34">
        <v>49585</v>
      </c>
      <c r="S21" s="34">
        <f t="shared" si="3"/>
        <v>70000</v>
      </c>
      <c r="T21" s="14" t="s">
        <v>287</v>
      </c>
    </row>
    <row r="22" spans="1:20" ht="12.75" customHeight="1">
      <c r="A22" s="52">
        <v>11</v>
      </c>
      <c r="B22" s="1" t="s">
        <v>971</v>
      </c>
      <c r="C22" s="1" t="s">
        <v>1051</v>
      </c>
      <c r="D22" s="2" t="s">
        <v>1053</v>
      </c>
      <c r="E22" s="2"/>
      <c r="F22" s="2" t="s">
        <v>1072</v>
      </c>
      <c r="G22" s="2" t="s">
        <v>1053</v>
      </c>
      <c r="H22" s="2" t="s">
        <v>1054</v>
      </c>
      <c r="I22" s="2" t="s">
        <v>1056</v>
      </c>
      <c r="J22" s="2" t="s">
        <v>1050</v>
      </c>
      <c r="K22" s="18" t="s">
        <v>1057</v>
      </c>
      <c r="L22" s="34">
        <v>4824</v>
      </c>
      <c r="M22" s="34">
        <v>4894</v>
      </c>
      <c r="N22" s="34">
        <v>20282</v>
      </c>
      <c r="O22" s="34">
        <f t="shared" si="2"/>
        <v>30000</v>
      </c>
      <c r="P22" s="34">
        <v>4824</v>
      </c>
      <c r="Q22" s="34">
        <v>4894</v>
      </c>
      <c r="R22" s="34">
        <v>20282</v>
      </c>
      <c r="S22" s="34">
        <f t="shared" si="3"/>
        <v>30000</v>
      </c>
      <c r="T22" s="14" t="s">
        <v>287</v>
      </c>
    </row>
    <row r="23" spans="1:20" ht="12.75" customHeight="1">
      <c r="A23" s="52">
        <v>12</v>
      </c>
      <c r="B23" s="1" t="s">
        <v>971</v>
      </c>
      <c r="C23" s="1" t="s">
        <v>1046</v>
      </c>
      <c r="D23" s="2" t="s">
        <v>1058</v>
      </c>
      <c r="E23" s="2"/>
      <c r="F23" s="2" t="s">
        <v>1059</v>
      </c>
      <c r="G23" s="2" t="s">
        <v>1058</v>
      </c>
      <c r="H23" s="2" t="s">
        <v>1060</v>
      </c>
      <c r="I23" s="2" t="s">
        <v>1061</v>
      </c>
      <c r="J23" s="2" t="s">
        <v>1050</v>
      </c>
      <c r="K23" s="18">
        <v>180</v>
      </c>
      <c r="L23" s="34">
        <v>5080</v>
      </c>
      <c r="M23" s="34">
        <v>4649</v>
      </c>
      <c r="N23" s="34">
        <v>25271</v>
      </c>
      <c r="O23" s="34">
        <f t="shared" si="2"/>
        <v>35000</v>
      </c>
      <c r="P23" s="34">
        <v>5080</v>
      </c>
      <c r="Q23" s="34">
        <v>4649</v>
      </c>
      <c r="R23" s="34">
        <v>25271</v>
      </c>
      <c r="S23" s="34">
        <f t="shared" si="3"/>
        <v>35000</v>
      </c>
      <c r="T23" s="14" t="s">
        <v>287</v>
      </c>
    </row>
    <row r="24" spans="1:20" ht="12.75" customHeight="1">
      <c r="A24" s="52">
        <v>13</v>
      </c>
      <c r="B24" s="1" t="s">
        <v>971</v>
      </c>
      <c r="C24" s="1" t="s">
        <v>1051</v>
      </c>
      <c r="D24" s="2" t="s">
        <v>1058</v>
      </c>
      <c r="E24" s="2"/>
      <c r="F24" s="2" t="s">
        <v>1059</v>
      </c>
      <c r="G24" s="2" t="s">
        <v>1058</v>
      </c>
      <c r="H24" s="2" t="s">
        <v>1060</v>
      </c>
      <c r="I24" s="2" t="s">
        <v>1062</v>
      </c>
      <c r="J24" s="2" t="s">
        <v>1050</v>
      </c>
      <c r="K24" s="18">
        <v>180</v>
      </c>
      <c r="L24" s="34">
        <v>2304</v>
      </c>
      <c r="M24" s="34">
        <v>2160</v>
      </c>
      <c r="N24" s="34">
        <v>10536</v>
      </c>
      <c r="O24" s="34">
        <f t="shared" si="2"/>
        <v>15000</v>
      </c>
      <c r="P24" s="34">
        <v>2304</v>
      </c>
      <c r="Q24" s="34">
        <v>2160</v>
      </c>
      <c r="R24" s="34">
        <v>10536</v>
      </c>
      <c r="S24" s="34">
        <f t="shared" si="3"/>
        <v>15000</v>
      </c>
      <c r="T24" s="14" t="s">
        <v>287</v>
      </c>
    </row>
    <row r="25" spans="1:20" ht="12.75" customHeight="1">
      <c r="A25" s="52">
        <v>14</v>
      </c>
      <c r="B25" s="1" t="s">
        <v>971</v>
      </c>
      <c r="C25" s="1" t="s">
        <v>972</v>
      </c>
      <c r="D25" s="2" t="s">
        <v>1063</v>
      </c>
      <c r="E25" s="2"/>
      <c r="F25" s="2" t="s">
        <v>1070</v>
      </c>
      <c r="G25" s="2" t="s">
        <v>1063</v>
      </c>
      <c r="H25" s="2" t="s">
        <v>1064</v>
      </c>
      <c r="I25" s="2">
        <v>96750716</v>
      </c>
      <c r="J25" s="2" t="s">
        <v>1050</v>
      </c>
      <c r="K25" s="18">
        <v>130</v>
      </c>
      <c r="L25" s="34">
        <v>10298</v>
      </c>
      <c r="M25" s="34">
        <v>8477</v>
      </c>
      <c r="N25" s="34">
        <v>51225</v>
      </c>
      <c r="O25" s="34">
        <f t="shared" si="2"/>
        <v>70000</v>
      </c>
      <c r="P25" s="34">
        <v>10298</v>
      </c>
      <c r="Q25" s="34">
        <v>8477</v>
      </c>
      <c r="R25" s="34">
        <v>51225</v>
      </c>
      <c r="S25" s="34">
        <f t="shared" si="3"/>
        <v>70000</v>
      </c>
      <c r="T25" s="14" t="s">
        <v>287</v>
      </c>
    </row>
    <row r="26" spans="1:20" ht="12.75" customHeight="1">
      <c r="A26" s="52">
        <v>15</v>
      </c>
      <c r="B26" s="1" t="s">
        <v>971</v>
      </c>
      <c r="C26" s="1" t="s">
        <v>972</v>
      </c>
      <c r="D26" s="2" t="s">
        <v>1065</v>
      </c>
      <c r="E26" s="2"/>
      <c r="F26" s="2" t="s">
        <v>1066</v>
      </c>
      <c r="G26" s="2" t="s">
        <v>1065</v>
      </c>
      <c r="H26" s="2" t="s">
        <v>1067</v>
      </c>
      <c r="I26" s="2">
        <v>87446578</v>
      </c>
      <c r="J26" s="2" t="s">
        <v>1050</v>
      </c>
      <c r="K26" s="18">
        <v>130</v>
      </c>
      <c r="L26" s="34">
        <v>14590</v>
      </c>
      <c r="M26" s="34">
        <v>3569</v>
      </c>
      <c r="N26" s="34">
        <v>36841</v>
      </c>
      <c r="O26" s="34">
        <f t="shared" si="2"/>
        <v>55000</v>
      </c>
      <c r="P26" s="34">
        <v>14590</v>
      </c>
      <c r="Q26" s="34">
        <v>3569</v>
      </c>
      <c r="R26" s="34">
        <v>36841</v>
      </c>
      <c r="S26" s="34">
        <f t="shared" si="3"/>
        <v>55000</v>
      </c>
      <c r="T26" s="14" t="s">
        <v>287</v>
      </c>
    </row>
    <row r="27" spans="1:20" ht="12.75" customHeight="1">
      <c r="A27" s="52">
        <v>16</v>
      </c>
      <c r="B27" s="1" t="s">
        <v>971</v>
      </c>
      <c r="C27" s="1" t="s">
        <v>972</v>
      </c>
      <c r="D27" s="2" t="s">
        <v>1068</v>
      </c>
      <c r="E27" s="2"/>
      <c r="F27" s="2" t="s">
        <v>1073</v>
      </c>
      <c r="G27" s="2" t="s">
        <v>1068</v>
      </c>
      <c r="H27" s="2" t="s">
        <v>1069</v>
      </c>
      <c r="I27" s="2">
        <v>88163029</v>
      </c>
      <c r="J27" s="2" t="s">
        <v>254</v>
      </c>
      <c r="K27" s="18">
        <v>160</v>
      </c>
      <c r="L27" s="34">
        <v>110000</v>
      </c>
      <c r="M27" s="34">
        <v>0</v>
      </c>
      <c r="N27" s="34">
        <v>0</v>
      </c>
      <c r="O27" s="34">
        <f t="shared" si="2"/>
        <v>110000</v>
      </c>
      <c r="P27" s="34">
        <v>110000</v>
      </c>
      <c r="Q27" s="34">
        <v>0</v>
      </c>
      <c r="R27" s="34">
        <v>0</v>
      </c>
      <c r="S27" s="34">
        <f t="shared" si="3"/>
        <v>110000</v>
      </c>
      <c r="T27" s="14" t="s">
        <v>287</v>
      </c>
    </row>
    <row r="28" spans="1:20" ht="12.75" customHeight="1">
      <c r="A28" s="218"/>
      <c r="B28" s="218"/>
      <c r="C28" s="218"/>
      <c r="D28" s="218"/>
      <c r="E28" s="218"/>
      <c r="F28" s="218"/>
      <c r="G28" s="218"/>
      <c r="H28" s="218"/>
      <c r="I28" s="218"/>
      <c r="J28" s="218"/>
      <c r="K28" s="218"/>
      <c r="L28" s="17">
        <f>SUM(L12:L27)</f>
        <v>719570</v>
      </c>
      <c r="M28" s="17">
        <f t="shared" ref="M28:S28" si="4">SUM(M12:M27)</f>
        <v>120736</v>
      </c>
      <c r="N28" s="17">
        <f t="shared" si="4"/>
        <v>645815</v>
      </c>
      <c r="O28" s="17">
        <f t="shared" si="4"/>
        <v>1486121</v>
      </c>
      <c r="P28" s="17">
        <f t="shared" si="4"/>
        <v>719570</v>
      </c>
      <c r="Q28" s="17">
        <f t="shared" si="4"/>
        <v>120736</v>
      </c>
      <c r="R28" s="17">
        <f t="shared" si="4"/>
        <v>645815</v>
      </c>
      <c r="S28" s="17">
        <f t="shared" si="4"/>
        <v>1486121</v>
      </c>
    </row>
    <row r="29" spans="1:20" ht="42" customHeight="1">
      <c r="A29" s="266"/>
      <c r="B29" s="266"/>
      <c r="C29" s="266"/>
      <c r="D29" s="266"/>
      <c r="E29" s="266"/>
      <c r="F29" s="266"/>
      <c r="G29" s="266"/>
      <c r="H29" s="266"/>
      <c r="I29" s="266"/>
      <c r="J29" s="266"/>
      <c r="K29" s="266"/>
      <c r="L29" s="35"/>
      <c r="M29" s="36"/>
      <c r="N29" s="36"/>
      <c r="O29" s="36"/>
      <c r="P29" s="36"/>
      <c r="Q29" s="36"/>
      <c r="R29" s="36"/>
      <c r="S29" s="36"/>
    </row>
    <row r="30" spans="1:20" ht="32.1" customHeight="1">
      <c r="A30" s="12" t="s">
        <v>23</v>
      </c>
      <c r="B30" s="212" t="s">
        <v>1117</v>
      </c>
      <c r="C30" s="213"/>
      <c r="D30" s="213"/>
      <c r="E30" s="213"/>
      <c r="F30" s="213"/>
      <c r="G30" s="213"/>
      <c r="H30" s="213"/>
      <c r="I30" s="213"/>
      <c r="J30" s="213"/>
      <c r="K30" s="214"/>
      <c r="L30" s="209" t="s">
        <v>45</v>
      </c>
      <c r="M30" s="209"/>
      <c r="N30" s="209"/>
      <c r="O30" s="209"/>
      <c r="P30" s="209" t="s">
        <v>43</v>
      </c>
      <c r="Q30" s="209"/>
      <c r="R30" s="209"/>
      <c r="S30" s="209"/>
      <c r="T30" s="215" t="s">
        <v>31</v>
      </c>
    </row>
    <row r="31" spans="1:20" ht="42" customHeight="1">
      <c r="A31" s="10" t="s">
        <v>8</v>
      </c>
      <c r="B31" s="9" t="s">
        <v>0</v>
      </c>
      <c r="C31" s="9" t="s">
        <v>5</v>
      </c>
      <c r="D31" s="8" t="s">
        <v>6</v>
      </c>
      <c r="E31" s="8" t="s">
        <v>7</v>
      </c>
      <c r="F31" s="8" t="s">
        <v>9</v>
      </c>
      <c r="G31" s="8" t="s">
        <v>10</v>
      </c>
      <c r="H31" s="8" t="s">
        <v>40</v>
      </c>
      <c r="I31" s="8" t="s">
        <v>11</v>
      </c>
      <c r="J31" s="8" t="s">
        <v>12</v>
      </c>
      <c r="K31" s="10" t="s">
        <v>13</v>
      </c>
      <c r="L31" s="53" t="s">
        <v>14</v>
      </c>
      <c r="M31" s="10" t="s">
        <v>15</v>
      </c>
      <c r="N31" s="10" t="s">
        <v>38</v>
      </c>
      <c r="O31" s="10" t="s">
        <v>16</v>
      </c>
      <c r="P31" s="53" t="s">
        <v>14</v>
      </c>
      <c r="Q31" s="10" t="s">
        <v>15</v>
      </c>
      <c r="R31" s="10" t="s">
        <v>38</v>
      </c>
      <c r="S31" s="10" t="s">
        <v>4</v>
      </c>
      <c r="T31" s="216"/>
    </row>
    <row r="32" spans="1:20" ht="12.75" customHeight="1">
      <c r="A32" s="52">
        <v>1</v>
      </c>
      <c r="B32" s="1" t="s">
        <v>1661</v>
      </c>
      <c r="C32" s="1" t="s">
        <v>1662</v>
      </c>
      <c r="D32" s="2" t="s">
        <v>1654</v>
      </c>
      <c r="E32" s="2" t="s">
        <v>1655</v>
      </c>
      <c r="F32" s="2" t="s">
        <v>1656</v>
      </c>
      <c r="G32" s="2" t="s">
        <v>245</v>
      </c>
      <c r="H32" s="2" t="s">
        <v>1657</v>
      </c>
      <c r="I32" s="2" t="s">
        <v>1658</v>
      </c>
      <c r="J32" s="2" t="s">
        <v>254</v>
      </c>
      <c r="K32" s="18">
        <v>1250</v>
      </c>
      <c r="L32" s="13">
        <v>1175000</v>
      </c>
      <c r="M32" s="13">
        <v>0</v>
      </c>
      <c r="N32" s="13">
        <v>0</v>
      </c>
      <c r="O32" s="34">
        <f t="shared" ref="O32:O33" si="5">L32+M32+N32</f>
        <v>1175000</v>
      </c>
      <c r="P32" s="13">
        <v>1175000</v>
      </c>
      <c r="Q32" s="13">
        <v>0</v>
      </c>
      <c r="R32" s="13">
        <v>0</v>
      </c>
      <c r="S32" s="34">
        <f t="shared" ref="S32:S33" si="6">P32+Q32+R32</f>
        <v>1175000</v>
      </c>
      <c r="T32" s="14" t="s">
        <v>279</v>
      </c>
    </row>
    <row r="33" spans="1:20" ht="12.75" customHeight="1">
      <c r="A33" s="52">
        <v>2</v>
      </c>
      <c r="B33" s="1" t="s">
        <v>1661</v>
      </c>
      <c r="C33" s="1" t="s">
        <v>1663</v>
      </c>
      <c r="D33" s="2" t="s">
        <v>1654</v>
      </c>
      <c r="E33" s="2" t="s">
        <v>1655</v>
      </c>
      <c r="F33" s="2" t="s">
        <v>1656</v>
      </c>
      <c r="G33" s="2" t="s">
        <v>245</v>
      </c>
      <c r="H33" s="2" t="s">
        <v>1659</v>
      </c>
      <c r="I33" s="2" t="s">
        <v>1660</v>
      </c>
      <c r="J33" s="2" t="s">
        <v>134</v>
      </c>
      <c r="K33" s="18">
        <v>110</v>
      </c>
      <c r="L33" s="13">
        <v>100</v>
      </c>
      <c r="M33" s="13">
        <v>0</v>
      </c>
      <c r="N33" s="13">
        <v>0</v>
      </c>
      <c r="O33" s="34">
        <f t="shared" si="5"/>
        <v>100</v>
      </c>
      <c r="P33" s="13">
        <v>100</v>
      </c>
      <c r="Q33" s="13">
        <v>0</v>
      </c>
      <c r="R33" s="13">
        <v>0</v>
      </c>
      <c r="S33" s="34">
        <f t="shared" si="6"/>
        <v>100</v>
      </c>
      <c r="T33" s="14" t="s">
        <v>279</v>
      </c>
    </row>
    <row r="34" spans="1:20" ht="12.75" customHeight="1">
      <c r="A34" s="218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17">
        <f>SUM(L32:L33)</f>
        <v>1175100</v>
      </c>
      <c r="M34" s="17">
        <f t="shared" ref="M34:S34" si="7">SUM(M32:M33)</f>
        <v>0</v>
      </c>
      <c r="N34" s="17">
        <f t="shared" si="7"/>
        <v>0</v>
      </c>
      <c r="O34" s="17">
        <f t="shared" si="7"/>
        <v>1175100</v>
      </c>
      <c r="P34" s="17">
        <f t="shared" si="7"/>
        <v>1175100</v>
      </c>
      <c r="Q34" s="17">
        <f t="shared" si="7"/>
        <v>0</v>
      </c>
      <c r="R34" s="17">
        <f t="shared" si="7"/>
        <v>0</v>
      </c>
      <c r="S34" s="17">
        <f t="shared" si="7"/>
        <v>1175100</v>
      </c>
    </row>
    <row r="35" spans="1:20" ht="42" customHeight="1">
      <c r="A35" s="266"/>
      <c r="B35" s="266"/>
      <c r="C35" s="266"/>
      <c r="D35" s="266"/>
      <c r="E35" s="266"/>
      <c r="F35" s="266"/>
      <c r="G35" s="266"/>
      <c r="H35" s="266"/>
      <c r="I35" s="266"/>
      <c r="J35" s="266"/>
      <c r="K35" s="266"/>
      <c r="L35" s="35"/>
      <c r="M35" s="36"/>
      <c r="N35" s="36"/>
      <c r="O35" s="36"/>
      <c r="P35" s="36"/>
      <c r="Q35" s="36"/>
      <c r="R35" s="36"/>
      <c r="S35" s="36"/>
    </row>
    <row r="36" spans="1:20" ht="32.1" customHeight="1">
      <c r="A36" s="12" t="s">
        <v>22</v>
      </c>
      <c r="B36" s="212" t="s">
        <v>1664</v>
      </c>
      <c r="C36" s="213"/>
      <c r="D36" s="213"/>
      <c r="E36" s="213"/>
      <c r="F36" s="213"/>
      <c r="G36" s="213"/>
      <c r="H36" s="213"/>
      <c r="I36" s="213"/>
      <c r="J36" s="213"/>
      <c r="K36" s="214"/>
      <c r="L36" s="209" t="s">
        <v>54</v>
      </c>
      <c r="M36" s="209"/>
      <c r="N36" s="209"/>
      <c r="O36" s="209"/>
      <c r="P36" s="209" t="s">
        <v>43</v>
      </c>
      <c r="Q36" s="209"/>
      <c r="R36" s="209"/>
      <c r="S36" s="209"/>
      <c r="T36" s="215" t="s">
        <v>31</v>
      </c>
    </row>
    <row r="37" spans="1:20" ht="42" customHeight="1">
      <c r="A37" s="10" t="s">
        <v>8</v>
      </c>
      <c r="B37" s="9" t="s">
        <v>0</v>
      </c>
      <c r="C37" s="9" t="s">
        <v>5</v>
      </c>
      <c r="D37" s="8" t="s">
        <v>6</v>
      </c>
      <c r="E37" s="8" t="s">
        <v>7</v>
      </c>
      <c r="F37" s="8" t="s">
        <v>9</v>
      </c>
      <c r="G37" s="8" t="s">
        <v>10</v>
      </c>
      <c r="H37" s="8" t="s">
        <v>40</v>
      </c>
      <c r="I37" s="8" t="s">
        <v>11</v>
      </c>
      <c r="J37" s="8" t="s">
        <v>12</v>
      </c>
      <c r="K37" s="10" t="s">
        <v>13</v>
      </c>
      <c r="L37" s="51" t="s">
        <v>14</v>
      </c>
      <c r="M37" s="10" t="s">
        <v>15</v>
      </c>
      <c r="N37" s="10" t="s">
        <v>38</v>
      </c>
      <c r="O37" s="10" t="s">
        <v>16</v>
      </c>
      <c r="P37" s="51" t="s">
        <v>14</v>
      </c>
      <c r="Q37" s="10" t="s">
        <v>15</v>
      </c>
      <c r="R37" s="10" t="s">
        <v>38</v>
      </c>
      <c r="S37" s="10" t="s">
        <v>4</v>
      </c>
      <c r="T37" s="216"/>
    </row>
    <row r="38" spans="1:20" ht="12.75" customHeight="1">
      <c r="A38" s="52">
        <v>1</v>
      </c>
      <c r="B38" s="1" t="s">
        <v>1664</v>
      </c>
      <c r="C38" s="1" t="s">
        <v>1665</v>
      </c>
      <c r="D38" s="2" t="s">
        <v>1666</v>
      </c>
      <c r="F38" s="2" t="s">
        <v>1667</v>
      </c>
      <c r="G38" s="2" t="s">
        <v>980</v>
      </c>
      <c r="H38" s="2" t="s">
        <v>1668</v>
      </c>
      <c r="I38" s="2">
        <v>96150709</v>
      </c>
      <c r="J38" s="2" t="s">
        <v>1050</v>
      </c>
      <c r="K38" s="2">
        <v>400</v>
      </c>
      <c r="L38" s="13">
        <v>308190</v>
      </c>
      <c r="M38" s="13">
        <v>218447</v>
      </c>
      <c r="N38" s="13">
        <v>1270572</v>
      </c>
      <c r="O38" s="34">
        <f t="shared" ref="O38:O46" si="8">L38+M38+N38</f>
        <v>1797209</v>
      </c>
      <c r="P38" s="13">
        <v>308190</v>
      </c>
      <c r="Q38" s="13">
        <v>218447</v>
      </c>
      <c r="R38" s="13">
        <v>1270572</v>
      </c>
      <c r="S38" s="34">
        <f t="shared" ref="S38:S39" si="9">P38+Q38+R38</f>
        <v>1797209</v>
      </c>
      <c r="T38" s="14" t="s">
        <v>287</v>
      </c>
    </row>
    <row r="39" spans="1:20" ht="12.75" customHeight="1">
      <c r="A39" s="52">
        <v>2</v>
      </c>
      <c r="B39" s="1" t="s">
        <v>1664</v>
      </c>
      <c r="C39" s="1" t="s">
        <v>1669</v>
      </c>
      <c r="D39" s="2" t="s">
        <v>1666</v>
      </c>
      <c r="F39" s="2" t="s">
        <v>1667</v>
      </c>
      <c r="G39" s="2" t="s">
        <v>980</v>
      </c>
      <c r="H39" s="2" t="s">
        <v>1668</v>
      </c>
      <c r="I39" s="2">
        <v>96150708</v>
      </c>
      <c r="J39" s="2" t="s">
        <v>1050</v>
      </c>
      <c r="K39" s="2">
        <v>400</v>
      </c>
      <c r="L39" s="13">
        <v>207436</v>
      </c>
      <c r="M39" s="13">
        <v>170775</v>
      </c>
      <c r="N39" s="13">
        <v>922336</v>
      </c>
      <c r="O39" s="34">
        <f t="shared" si="8"/>
        <v>1300547</v>
      </c>
      <c r="P39" s="13">
        <v>207436</v>
      </c>
      <c r="Q39" s="13">
        <v>170775</v>
      </c>
      <c r="R39" s="13">
        <v>922336</v>
      </c>
      <c r="S39" s="34">
        <f t="shared" si="9"/>
        <v>1300547</v>
      </c>
      <c r="T39" s="14" t="s">
        <v>287</v>
      </c>
    </row>
    <row r="40" spans="1:20" ht="12.75" customHeight="1">
      <c r="A40" s="52">
        <v>3</v>
      </c>
      <c r="B40" s="1" t="s">
        <v>1664</v>
      </c>
      <c r="C40" s="1" t="s">
        <v>1670</v>
      </c>
      <c r="D40" s="2" t="s">
        <v>1671</v>
      </c>
      <c r="E40" s="3"/>
      <c r="F40" s="2" t="s">
        <v>979</v>
      </c>
      <c r="G40" s="2" t="s">
        <v>980</v>
      </c>
      <c r="H40" s="2" t="s">
        <v>1672</v>
      </c>
      <c r="I40" s="2">
        <v>94977546</v>
      </c>
      <c r="J40" s="2" t="s">
        <v>1050</v>
      </c>
      <c r="K40" s="2">
        <v>1200</v>
      </c>
      <c r="L40" s="13">
        <v>503241</v>
      </c>
      <c r="M40" s="13">
        <v>311411</v>
      </c>
      <c r="N40" s="13">
        <v>2051138</v>
      </c>
      <c r="O40" s="34">
        <f t="shared" si="8"/>
        <v>2865790</v>
      </c>
      <c r="P40" s="13">
        <v>503241</v>
      </c>
      <c r="Q40" s="13">
        <v>311411</v>
      </c>
      <c r="R40" s="13">
        <v>2051138</v>
      </c>
      <c r="S40" s="34">
        <f t="shared" ref="S40:S44" si="10">P40+Q40+R40</f>
        <v>2865790</v>
      </c>
      <c r="T40" s="14" t="s">
        <v>287</v>
      </c>
    </row>
    <row r="41" spans="1:20" ht="12.75" customHeight="1">
      <c r="A41" s="52">
        <v>4</v>
      </c>
      <c r="B41" s="1" t="s">
        <v>1664</v>
      </c>
      <c r="C41" s="1" t="s">
        <v>1673</v>
      </c>
      <c r="D41" s="2" t="s">
        <v>71</v>
      </c>
      <c r="E41" s="3"/>
      <c r="F41" s="2" t="s">
        <v>979</v>
      </c>
      <c r="G41" s="2" t="s">
        <v>980</v>
      </c>
      <c r="H41" s="2" t="s">
        <v>1672</v>
      </c>
      <c r="I41" s="2">
        <v>94977545</v>
      </c>
      <c r="J41" s="2" t="s">
        <v>1050</v>
      </c>
      <c r="K41" s="2"/>
      <c r="L41" s="13">
        <v>499399</v>
      </c>
      <c r="M41" s="13">
        <v>351037</v>
      </c>
      <c r="N41" s="13">
        <v>1852229</v>
      </c>
      <c r="O41" s="34">
        <f t="shared" si="8"/>
        <v>2702665</v>
      </c>
      <c r="P41" s="13">
        <v>499399</v>
      </c>
      <c r="Q41" s="13">
        <v>351037</v>
      </c>
      <c r="R41" s="13">
        <v>1852229</v>
      </c>
      <c r="S41" s="34">
        <f t="shared" ref="S41:S43" si="11">P41+Q41+R41</f>
        <v>2702665</v>
      </c>
      <c r="T41" s="14" t="s">
        <v>287</v>
      </c>
    </row>
    <row r="42" spans="1:20" ht="12.75" customHeight="1">
      <c r="A42" s="52">
        <v>5</v>
      </c>
      <c r="B42" s="1" t="s">
        <v>1664</v>
      </c>
      <c r="C42" s="1" t="s">
        <v>1537</v>
      </c>
      <c r="D42" s="2" t="s">
        <v>1674</v>
      </c>
      <c r="E42" s="3"/>
      <c r="F42" s="2" t="s">
        <v>1675</v>
      </c>
      <c r="G42" s="2" t="s">
        <v>980</v>
      </c>
      <c r="H42" s="2" t="s">
        <v>1676</v>
      </c>
      <c r="I42" s="2">
        <v>96461129</v>
      </c>
      <c r="J42" s="2" t="s">
        <v>1050</v>
      </c>
      <c r="K42" s="2">
        <v>40</v>
      </c>
      <c r="L42" s="13">
        <v>19136</v>
      </c>
      <c r="M42" s="13">
        <v>13766</v>
      </c>
      <c r="N42" s="13">
        <v>75709</v>
      </c>
      <c r="O42" s="34">
        <f t="shared" si="8"/>
        <v>108611</v>
      </c>
      <c r="P42" s="13">
        <v>19136</v>
      </c>
      <c r="Q42" s="13">
        <v>13766</v>
      </c>
      <c r="R42" s="13">
        <v>75709</v>
      </c>
      <c r="S42" s="34">
        <f t="shared" si="11"/>
        <v>108611</v>
      </c>
      <c r="T42" s="14" t="s">
        <v>287</v>
      </c>
    </row>
    <row r="43" spans="1:20" ht="12.75" customHeight="1">
      <c r="A43" s="52">
        <v>6</v>
      </c>
      <c r="B43" s="1" t="s">
        <v>1664</v>
      </c>
      <c r="C43" s="1" t="s">
        <v>1677</v>
      </c>
      <c r="D43" s="2" t="s">
        <v>1678</v>
      </c>
      <c r="E43" s="3"/>
      <c r="F43" s="2" t="s">
        <v>1667</v>
      </c>
      <c r="G43" s="2" t="s">
        <v>980</v>
      </c>
      <c r="H43" s="2" t="s">
        <v>1679</v>
      </c>
      <c r="I43" s="2">
        <v>96461451</v>
      </c>
      <c r="J43" s="2" t="s">
        <v>1680</v>
      </c>
      <c r="K43" s="2">
        <v>200</v>
      </c>
      <c r="L43" s="13">
        <v>92751</v>
      </c>
      <c r="M43" s="13">
        <v>255581</v>
      </c>
      <c r="N43" s="13">
        <v>0</v>
      </c>
      <c r="O43" s="34">
        <f t="shared" si="8"/>
        <v>348332</v>
      </c>
      <c r="P43" s="13">
        <v>92751</v>
      </c>
      <c r="Q43" s="13">
        <v>255581</v>
      </c>
      <c r="R43" s="13">
        <v>0</v>
      </c>
      <c r="S43" s="34">
        <f t="shared" si="11"/>
        <v>348332</v>
      </c>
      <c r="T43" s="14" t="s">
        <v>287</v>
      </c>
    </row>
    <row r="44" spans="1:20" ht="12.75" customHeight="1">
      <c r="A44" s="52">
        <v>7</v>
      </c>
      <c r="B44" s="1" t="s">
        <v>1664</v>
      </c>
      <c r="C44" s="1" t="s">
        <v>1681</v>
      </c>
      <c r="D44" s="2" t="s">
        <v>1678</v>
      </c>
      <c r="E44" s="3"/>
      <c r="F44" s="2" t="s">
        <v>1667</v>
      </c>
      <c r="G44" s="2" t="s">
        <v>980</v>
      </c>
      <c r="H44" s="2" t="s">
        <v>1679</v>
      </c>
      <c r="I44" s="2">
        <v>97569621</v>
      </c>
      <c r="J44" s="2" t="s">
        <v>1680</v>
      </c>
      <c r="K44" s="2">
        <v>200</v>
      </c>
      <c r="L44" s="13">
        <v>69737</v>
      </c>
      <c r="M44" s="13">
        <v>179019</v>
      </c>
      <c r="N44" s="13">
        <v>0</v>
      </c>
      <c r="O44" s="34">
        <f t="shared" si="8"/>
        <v>248756</v>
      </c>
      <c r="P44" s="13">
        <v>69737</v>
      </c>
      <c r="Q44" s="13">
        <v>179019</v>
      </c>
      <c r="R44" s="13">
        <v>0</v>
      </c>
      <c r="S44" s="34">
        <f t="shared" si="10"/>
        <v>248756</v>
      </c>
      <c r="T44" s="14" t="s">
        <v>287</v>
      </c>
    </row>
    <row r="45" spans="1:20" ht="12.75" customHeight="1">
      <c r="A45" s="52">
        <v>8</v>
      </c>
      <c r="B45" s="1" t="s">
        <v>1664</v>
      </c>
      <c r="C45" s="1" t="s">
        <v>1682</v>
      </c>
      <c r="D45" s="2" t="s">
        <v>1683</v>
      </c>
      <c r="E45" s="3"/>
      <c r="F45" s="2" t="s">
        <v>1667</v>
      </c>
      <c r="G45" s="2" t="s">
        <v>980</v>
      </c>
      <c r="H45" s="2" t="s">
        <v>1684</v>
      </c>
      <c r="I45" s="2">
        <v>97569673</v>
      </c>
      <c r="J45" s="2" t="s">
        <v>254</v>
      </c>
      <c r="K45" s="2">
        <v>130</v>
      </c>
      <c r="L45" s="13">
        <v>114884</v>
      </c>
      <c r="M45" s="13">
        <v>0</v>
      </c>
      <c r="N45" s="13">
        <v>0</v>
      </c>
      <c r="O45" s="34">
        <f t="shared" si="8"/>
        <v>114884</v>
      </c>
      <c r="P45" s="13">
        <v>114884</v>
      </c>
      <c r="Q45" s="13">
        <v>0</v>
      </c>
      <c r="R45" s="13">
        <v>0</v>
      </c>
      <c r="S45" s="34">
        <f t="shared" ref="S45:S46" si="12">P45+Q45+R45</f>
        <v>114884</v>
      </c>
      <c r="T45" s="14" t="s">
        <v>287</v>
      </c>
    </row>
    <row r="46" spans="1:20" ht="12.75" customHeight="1">
      <c r="A46" s="52">
        <v>9</v>
      </c>
      <c r="B46" s="1" t="s">
        <v>1664</v>
      </c>
      <c r="C46" s="1" t="s">
        <v>1685</v>
      </c>
      <c r="D46" s="2" t="s">
        <v>1683</v>
      </c>
      <c r="E46" s="3"/>
      <c r="F46" s="2" t="s">
        <v>1667</v>
      </c>
      <c r="G46" s="2" t="s">
        <v>980</v>
      </c>
      <c r="H46" s="2" t="s">
        <v>1686</v>
      </c>
      <c r="I46" s="2">
        <v>97569674</v>
      </c>
      <c r="J46" s="2" t="s">
        <v>254</v>
      </c>
      <c r="K46" s="2">
        <v>125</v>
      </c>
      <c r="L46" s="13">
        <v>92304</v>
      </c>
      <c r="M46" s="13">
        <v>0</v>
      </c>
      <c r="N46" s="13">
        <v>0</v>
      </c>
      <c r="O46" s="34">
        <f t="shared" si="8"/>
        <v>92304</v>
      </c>
      <c r="P46" s="13">
        <v>92304</v>
      </c>
      <c r="Q46" s="13">
        <v>0</v>
      </c>
      <c r="R46" s="13">
        <v>0</v>
      </c>
      <c r="S46" s="34">
        <f t="shared" si="12"/>
        <v>92304</v>
      </c>
      <c r="T46" s="14" t="s">
        <v>287</v>
      </c>
    </row>
    <row r="47" spans="1:20" ht="12.75" customHeight="1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17">
        <f t="shared" ref="L47:S47" si="13">SUM(L38:L46)</f>
        <v>1907078</v>
      </c>
      <c r="M47" s="17">
        <f t="shared" si="13"/>
        <v>1500036</v>
      </c>
      <c r="N47" s="17">
        <f t="shared" si="13"/>
        <v>6171984</v>
      </c>
      <c r="O47" s="17">
        <f t="shared" si="13"/>
        <v>9579098</v>
      </c>
      <c r="P47" s="17">
        <f t="shared" si="13"/>
        <v>1907078</v>
      </c>
      <c r="Q47" s="17">
        <f t="shared" si="13"/>
        <v>1500036</v>
      </c>
      <c r="R47" s="17">
        <f t="shared" si="13"/>
        <v>6171984</v>
      </c>
      <c r="S47" s="17">
        <f t="shared" si="13"/>
        <v>9579098</v>
      </c>
    </row>
    <row r="48" spans="1:20" ht="42" customHeight="1">
      <c r="A48" s="266"/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35"/>
      <c r="M48" s="36"/>
      <c r="N48" s="36"/>
      <c r="O48" s="36"/>
      <c r="P48" s="36"/>
      <c r="Q48" s="36"/>
      <c r="R48" s="36"/>
      <c r="S48" s="36"/>
    </row>
    <row r="49" spans="1:20" ht="32.1" customHeight="1">
      <c r="A49" s="12" t="s">
        <v>36</v>
      </c>
      <c r="B49" s="212" t="s">
        <v>3985</v>
      </c>
      <c r="C49" s="213"/>
      <c r="D49" s="213"/>
      <c r="E49" s="213"/>
      <c r="F49" s="213"/>
      <c r="G49" s="213"/>
      <c r="H49" s="213"/>
      <c r="I49" s="213"/>
      <c r="J49" s="213"/>
      <c r="K49" s="214"/>
      <c r="L49" s="209" t="s">
        <v>45</v>
      </c>
      <c r="M49" s="209"/>
      <c r="N49" s="209"/>
      <c r="O49" s="209"/>
      <c r="P49" s="208" t="s">
        <v>43</v>
      </c>
      <c r="Q49" s="208"/>
      <c r="R49" s="208"/>
      <c r="S49" s="208"/>
      <c r="T49" s="215" t="s">
        <v>31</v>
      </c>
    </row>
    <row r="50" spans="1:20" ht="42" customHeight="1">
      <c r="A50" s="10" t="s">
        <v>8</v>
      </c>
      <c r="B50" s="9" t="s">
        <v>0</v>
      </c>
      <c r="C50" s="9" t="s">
        <v>5</v>
      </c>
      <c r="D50" s="8" t="s">
        <v>6</v>
      </c>
      <c r="E50" s="8" t="s">
        <v>7</v>
      </c>
      <c r="F50" s="8" t="s">
        <v>9</v>
      </c>
      <c r="G50" s="8" t="s">
        <v>10</v>
      </c>
      <c r="H50" s="8" t="s">
        <v>40</v>
      </c>
      <c r="I50" s="8" t="s">
        <v>11</v>
      </c>
      <c r="J50" s="8" t="s">
        <v>12</v>
      </c>
      <c r="K50" s="10" t="s">
        <v>13</v>
      </c>
      <c r="L50" s="51" t="s">
        <v>14</v>
      </c>
      <c r="M50" s="10" t="s">
        <v>15</v>
      </c>
      <c r="N50" s="10" t="s">
        <v>38</v>
      </c>
      <c r="O50" s="10" t="s">
        <v>16</v>
      </c>
      <c r="P50" s="78" t="s">
        <v>14</v>
      </c>
      <c r="Q50" s="10" t="s">
        <v>15</v>
      </c>
      <c r="R50" s="10" t="s">
        <v>38</v>
      </c>
      <c r="S50" s="10" t="s">
        <v>4</v>
      </c>
      <c r="T50" s="216"/>
    </row>
    <row r="51" spans="1:20" ht="12.75" customHeight="1">
      <c r="A51" s="52">
        <v>1</v>
      </c>
      <c r="B51" s="1" t="s">
        <v>2051</v>
      </c>
      <c r="C51" s="1" t="s">
        <v>2061</v>
      </c>
      <c r="D51" s="2" t="s">
        <v>2062</v>
      </c>
      <c r="E51" s="2" t="s">
        <v>783</v>
      </c>
      <c r="F51" s="2" t="s">
        <v>231</v>
      </c>
      <c r="G51" s="2" t="s">
        <v>232</v>
      </c>
      <c r="H51" s="2" t="s">
        <v>2063</v>
      </c>
      <c r="I51" s="2" t="s">
        <v>2064</v>
      </c>
      <c r="J51" s="2" t="s">
        <v>254</v>
      </c>
      <c r="K51" s="18">
        <v>600</v>
      </c>
      <c r="L51" s="13">
        <v>1500000</v>
      </c>
      <c r="M51" s="13">
        <v>0</v>
      </c>
      <c r="N51" s="13">
        <v>0</v>
      </c>
      <c r="O51" s="34">
        <f t="shared" ref="O51" si="14">L51+M51+N51</f>
        <v>1500000</v>
      </c>
      <c r="P51" s="13">
        <v>0</v>
      </c>
      <c r="Q51" s="13">
        <v>0</v>
      </c>
      <c r="R51" s="13">
        <v>0</v>
      </c>
      <c r="S51" s="34">
        <f t="shared" ref="S51" si="15">P51+Q51+R51</f>
        <v>0</v>
      </c>
      <c r="T51" s="14" t="s">
        <v>287</v>
      </c>
    </row>
    <row r="52" spans="1:20" ht="12.75" customHeight="1">
      <c r="A52" s="218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17">
        <f t="shared" ref="L52:S52" si="16">SUM(L51:L51)</f>
        <v>1500000</v>
      </c>
      <c r="M52" s="17">
        <f t="shared" si="16"/>
        <v>0</v>
      </c>
      <c r="N52" s="17">
        <f t="shared" si="16"/>
        <v>0</v>
      </c>
      <c r="O52" s="17">
        <f t="shared" si="16"/>
        <v>1500000</v>
      </c>
      <c r="P52" s="17">
        <f t="shared" si="16"/>
        <v>0</v>
      </c>
      <c r="Q52" s="17">
        <f t="shared" si="16"/>
        <v>0</v>
      </c>
      <c r="R52" s="17">
        <f t="shared" si="16"/>
        <v>0</v>
      </c>
      <c r="S52" s="17">
        <f t="shared" si="16"/>
        <v>0</v>
      </c>
    </row>
    <row r="53" spans="1:20" ht="42" customHeight="1">
      <c r="A53" s="266"/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35"/>
      <c r="M53" s="36"/>
      <c r="N53" s="36"/>
      <c r="O53" s="36"/>
      <c r="P53" s="36"/>
      <c r="Q53" s="36"/>
      <c r="R53" s="36"/>
      <c r="S53" s="36"/>
    </row>
    <row r="54" spans="1:20" ht="32.1" customHeight="1">
      <c r="A54" s="12" t="s">
        <v>27</v>
      </c>
      <c r="B54" s="212" t="s">
        <v>2065</v>
      </c>
      <c r="C54" s="213"/>
      <c r="D54" s="213"/>
      <c r="E54" s="213"/>
      <c r="F54" s="213"/>
      <c r="G54" s="213"/>
      <c r="H54" s="213"/>
      <c r="I54" s="213"/>
      <c r="J54" s="213"/>
      <c r="K54" s="214"/>
      <c r="L54" s="209" t="s">
        <v>45</v>
      </c>
      <c r="M54" s="209"/>
      <c r="N54" s="209"/>
      <c r="O54" s="209"/>
      <c r="P54" s="209" t="s">
        <v>43</v>
      </c>
      <c r="Q54" s="209"/>
      <c r="R54" s="209"/>
      <c r="S54" s="209"/>
      <c r="T54" s="215" t="s">
        <v>31</v>
      </c>
    </row>
    <row r="55" spans="1:20" ht="42" customHeight="1">
      <c r="A55" s="10" t="s">
        <v>8</v>
      </c>
      <c r="B55" s="9" t="s">
        <v>0</v>
      </c>
      <c r="C55" s="9" t="s">
        <v>5</v>
      </c>
      <c r="D55" s="8" t="s">
        <v>6</v>
      </c>
      <c r="E55" s="8" t="s">
        <v>7</v>
      </c>
      <c r="F55" s="8" t="s">
        <v>9</v>
      </c>
      <c r="G55" s="8" t="s">
        <v>10</v>
      </c>
      <c r="H55" s="8" t="s">
        <v>40</v>
      </c>
      <c r="I55" s="8" t="s">
        <v>11</v>
      </c>
      <c r="J55" s="8" t="s">
        <v>12</v>
      </c>
      <c r="K55" s="10" t="s">
        <v>13</v>
      </c>
      <c r="L55" s="72" t="s">
        <v>14</v>
      </c>
      <c r="M55" s="10" t="s">
        <v>15</v>
      </c>
      <c r="N55" s="10" t="s">
        <v>38</v>
      </c>
      <c r="O55" s="10" t="s">
        <v>16</v>
      </c>
      <c r="P55" s="72" t="s">
        <v>14</v>
      </c>
      <c r="Q55" s="10" t="s">
        <v>15</v>
      </c>
      <c r="R55" s="10" t="s">
        <v>38</v>
      </c>
      <c r="S55" s="10" t="s">
        <v>4</v>
      </c>
      <c r="T55" s="216"/>
    </row>
    <row r="56" spans="1:20" ht="12.75" customHeight="1">
      <c r="A56" s="52">
        <v>1</v>
      </c>
      <c r="B56" s="1" t="s">
        <v>2124</v>
      </c>
      <c r="C56" s="1" t="s">
        <v>2137</v>
      </c>
      <c r="D56" s="2" t="s">
        <v>1861</v>
      </c>
      <c r="E56" s="2"/>
      <c r="F56" s="2" t="s">
        <v>1853</v>
      </c>
      <c r="G56" s="2" t="s">
        <v>1854</v>
      </c>
      <c r="H56" s="2" t="s">
        <v>2161</v>
      </c>
      <c r="I56" s="2">
        <v>908700</v>
      </c>
      <c r="J56" s="2" t="s">
        <v>254</v>
      </c>
      <c r="K56" s="18">
        <v>22</v>
      </c>
      <c r="L56" s="13">
        <v>116280</v>
      </c>
      <c r="M56" s="13">
        <v>0</v>
      </c>
      <c r="N56" s="13">
        <v>0</v>
      </c>
      <c r="O56" s="34">
        <f t="shared" ref="O56:O57" si="17">L56+M56+N56</f>
        <v>116280</v>
      </c>
      <c r="P56" s="13">
        <v>116280</v>
      </c>
      <c r="Q56" s="13">
        <v>0</v>
      </c>
      <c r="R56" s="13">
        <v>0</v>
      </c>
      <c r="S56" s="34">
        <f t="shared" ref="S56" si="18">P56+Q56+R56</f>
        <v>116280</v>
      </c>
      <c r="T56" s="14" t="s">
        <v>1687</v>
      </c>
    </row>
    <row r="57" spans="1:20" ht="12.75" customHeight="1">
      <c r="A57" s="52">
        <v>2</v>
      </c>
      <c r="B57" s="1" t="s">
        <v>2124</v>
      </c>
      <c r="C57" s="1" t="s">
        <v>2137</v>
      </c>
      <c r="D57" s="2" t="s">
        <v>1891</v>
      </c>
      <c r="E57" s="2"/>
      <c r="F57" s="2" t="s">
        <v>2129</v>
      </c>
      <c r="G57" s="2" t="s">
        <v>2130</v>
      </c>
      <c r="H57" s="2" t="s">
        <v>2162</v>
      </c>
      <c r="I57" s="2">
        <v>556989</v>
      </c>
      <c r="J57" s="2" t="s">
        <v>1011</v>
      </c>
      <c r="K57" s="18">
        <v>13</v>
      </c>
      <c r="L57" s="13">
        <v>56330</v>
      </c>
      <c r="M57" s="13">
        <v>0</v>
      </c>
      <c r="N57" s="13">
        <v>0</v>
      </c>
      <c r="O57" s="34">
        <f t="shared" si="17"/>
        <v>56330</v>
      </c>
      <c r="P57" s="13">
        <v>56330</v>
      </c>
      <c r="Q57" s="13">
        <v>0</v>
      </c>
      <c r="R57" s="13">
        <v>0</v>
      </c>
      <c r="S57" s="34">
        <f t="shared" ref="S57" si="19">P57+Q57+R57</f>
        <v>56330</v>
      </c>
      <c r="T57" s="14" t="s">
        <v>1687</v>
      </c>
    </row>
    <row r="58" spans="1:20" ht="12.75" customHeight="1">
      <c r="A58" s="21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17">
        <f t="shared" ref="L58:N58" si="20">SUM(L56:L57)</f>
        <v>172610</v>
      </c>
      <c r="M58" s="17">
        <f t="shared" si="20"/>
        <v>0</v>
      </c>
      <c r="N58" s="17">
        <f t="shared" si="20"/>
        <v>0</v>
      </c>
      <c r="O58" s="17">
        <f>SUM(O56:O57)</f>
        <v>172610</v>
      </c>
      <c r="P58" s="17">
        <f t="shared" ref="P58:S58" si="21">SUM(P56:P57)</f>
        <v>172610</v>
      </c>
      <c r="Q58" s="17">
        <f t="shared" si="21"/>
        <v>0</v>
      </c>
      <c r="R58" s="17">
        <f t="shared" si="21"/>
        <v>0</v>
      </c>
      <c r="S58" s="17">
        <f t="shared" si="21"/>
        <v>172610</v>
      </c>
    </row>
    <row r="59" spans="1:20" ht="42" customHeight="1">
      <c r="A59" s="266"/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66"/>
      <c r="S59" s="266"/>
    </row>
    <row r="60" spans="1:20" ht="32.1" customHeight="1">
      <c r="A60" s="12" t="s">
        <v>25</v>
      </c>
      <c r="B60" s="212" t="s">
        <v>2380</v>
      </c>
      <c r="C60" s="213"/>
      <c r="D60" s="213"/>
      <c r="E60" s="213"/>
      <c r="F60" s="213"/>
      <c r="G60" s="213"/>
      <c r="H60" s="213"/>
      <c r="I60" s="213"/>
      <c r="J60" s="213"/>
      <c r="K60" s="214"/>
      <c r="L60" s="209" t="s">
        <v>45</v>
      </c>
      <c r="M60" s="209"/>
      <c r="N60" s="209"/>
      <c r="O60" s="209"/>
      <c r="P60" s="209" t="s">
        <v>43</v>
      </c>
      <c r="Q60" s="209"/>
      <c r="R60" s="209"/>
      <c r="S60" s="209"/>
      <c r="T60" s="215" t="s">
        <v>31</v>
      </c>
    </row>
    <row r="61" spans="1:20" ht="42" customHeight="1">
      <c r="A61" s="10" t="s">
        <v>8</v>
      </c>
      <c r="B61" s="9" t="s">
        <v>0</v>
      </c>
      <c r="C61" s="9" t="s">
        <v>5</v>
      </c>
      <c r="D61" s="8" t="s">
        <v>6</v>
      </c>
      <c r="E61" s="8" t="s">
        <v>7</v>
      </c>
      <c r="F61" s="8" t="s">
        <v>9</v>
      </c>
      <c r="G61" s="8" t="s">
        <v>10</v>
      </c>
      <c r="H61" s="8" t="s">
        <v>40</v>
      </c>
      <c r="I61" s="8" t="s">
        <v>11</v>
      </c>
      <c r="J61" s="8" t="s">
        <v>12</v>
      </c>
      <c r="K61" s="10" t="s">
        <v>13</v>
      </c>
      <c r="L61" s="73" t="s">
        <v>14</v>
      </c>
      <c r="M61" s="10" t="s">
        <v>15</v>
      </c>
      <c r="N61" s="10" t="s">
        <v>38</v>
      </c>
      <c r="O61" s="10" t="s">
        <v>16</v>
      </c>
      <c r="P61" s="73" t="s">
        <v>14</v>
      </c>
      <c r="Q61" s="10" t="s">
        <v>15</v>
      </c>
      <c r="R61" s="10" t="s">
        <v>38</v>
      </c>
      <c r="S61" s="10" t="s">
        <v>4</v>
      </c>
      <c r="T61" s="216"/>
    </row>
    <row r="62" spans="1:20" ht="12.75" customHeight="1">
      <c r="A62" s="99">
        <v>1</v>
      </c>
      <c r="B62" s="100" t="s">
        <v>2166</v>
      </c>
      <c r="C62" s="100" t="s">
        <v>310</v>
      </c>
      <c r="D62" s="101" t="s">
        <v>2163</v>
      </c>
      <c r="E62" s="101">
        <v>19</v>
      </c>
      <c r="F62" s="101" t="s">
        <v>638</v>
      </c>
      <c r="G62" s="101" t="s">
        <v>2164</v>
      </c>
      <c r="H62" s="101" t="s">
        <v>2165</v>
      </c>
      <c r="I62" s="101">
        <v>96250800</v>
      </c>
      <c r="J62" s="101" t="s">
        <v>1050</v>
      </c>
      <c r="K62" s="102">
        <v>312</v>
      </c>
      <c r="L62" s="13">
        <v>157950</v>
      </c>
      <c r="M62" s="13">
        <v>89818</v>
      </c>
      <c r="N62" s="13">
        <v>499038</v>
      </c>
      <c r="O62" s="34">
        <f t="shared" ref="O62" si="22">L62+M62+N62</f>
        <v>746806</v>
      </c>
      <c r="P62" s="13">
        <v>157950</v>
      </c>
      <c r="Q62" s="13">
        <v>89818</v>
      </c>
      <c r="R62" s="13">
        <v>499038</v>
      </c>
      <c r="S62" s="34">
        <f t="shared" ref="S62" si="23">P62+Q62+R62</f>
        <v>746806</v>
      </c>
      <c r="T62" s="14" t="s">
        <v>287</v>
      </c>
    </row>
    <row r="63" spans="1:20" ht="12.75" customHeight="1">
      <c r="A63" s="218"/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98">
        <f t="shared" ref="L63:S63" si="24">SUM(L62:L62)</f>
        <v>157950</v>
      </c>
      <c r="M63" s="17">
        <f t="shared" si="24"/>
        <v>89818</v>
      </c>
      <c r="N63" s="17">
        <f t="shared" si="24"/>
        <v>499038</v>
      </c>
      <c r="O63" s="17">
        <f t="shared" si="24"/>
        <v>746806</v>
      </c>
      <c r="P63" s="17">
        <f t="shared" si="24"/>
        <v>157950</v>
      </c>
      <c r="Q63" s="17">
        <f t="shared" si="24"/>
        <v>89818</v>
      </c>
      <c r="R63" s="17">
        <f t="shared" si="24"/>
        <v>499038</v>
      </c>
      <c r="S63" s="17">
        <f t="shared" si="24"/>
        <v>746806</v>
      </c>
    </row>
    <row r="64" spans="1:20" ht="42" customHeight="1">
      <c r="A64" s="267"/>
      <c r="B64" s="267"/>
      <c r="C64" s="267"/>
      <c r="D64" s="267"/>
      <c r="E64" s="267"/>
      <c r="F64" s="267"/>
      <c r="G64" s="267"/>
      <c r="H64" s="267"/>
      <c r="I64" s="267"/>
      <c r="J64" s="267"/>
      <c r="K64" s="267"/>
      <c r="L64" s="103"/>
      <c r="M64" s="36"/>
      <c r="N64" s="36"/>
      <c r="O64" s="36"/>
      <c r="P64" s="36"/>
      <c r="Q64" s="36"/>
      <c r="R64" s="36"/>
      <c r="S64" s="36"/>
    </row>
    <row r="65" spans="1:20" ht="32.1" customHeight="1">
      <c r="A65" s="97" t="s">
        <v>26</v>
      </c>
      <c r="B65" s="207" t="s">
        <v>3073</v>
      </c>
      <c r="C65" s="207"/>
      <c r="D65" s="207"/>
      <c r="E65" s="207"/>
      <c r="F65" s="207"/>
      <c r="G65" s="207"/>
      <c r="H65" s="207"/>
      <c r="I65" s="207"/>
      <c r="J65" s="207"/>
      <c r="K65" s="207"/>
      <c r="L65" s="209" t="s">
        <v>45</v>
      </c>
      <c r="M65" s="209"/>
      <c r="N65" s="209"/>
      <c r="O65" s="209"/>
      <c r="P65" s="209" t="s">
        <v>43</v>
      </c>
      <c r="Q65" s="209"/>
      <c r="R65" s="209"/>
      <c r="S65" s="209"/>
      <c r="T65" s="215" t="s">
        <v>31</v>
      </c>
    </row>
    <row r="66" spans="1:20" ht="42" customHeight="1">
      <c r="A66" s="10" t="s">
        <v>8</v>
      </c>
      <c r="B66" s="9" t="s">
        <v>0</v>
      </c>
      <c r="C66" s="9" t="s">
        <v>5</v>
      </c>
      <c r="D66" s="8" t="s">
        <v>6</v>
      </c>
      <c r="E66" s="8" t="s">
        <v>7</v>
      </c>
      <c r="F66" s="8" t="s">
        <v>9</v>
      </c>
      <c r="G66" s="8" t="s">
        <v>10</v>
      </c>
      <c r="H66" s="8" t="s">
        <v>40</v>
      </c>
      <c r="I66" s="8" t="s">
        <v>11</v>
      </c>
      <c r="J66" s="8" t="s">
        <v>12</v>
      </c>
      <c r="K66" s="10" t="s">
        <v>13</v>
      </c>
      <c r="L66" s="75" t="s">
        <v>14</v>
      </c>
      <c r="M66" s="10" t="s">
        <v>15</v>
      </c>
      <c r="N66" s="10" t="s">
        <v>38</v>
      </c>
      <c r="O66" s="10" t="s">
        <v>16</v>
      </c>
      <c r="P66" s="75" t="s">
        <v>14</v>
      </c>
      <c r="Q66" s="10" t="s">
        <v>15</v>
      </c>
      <c r="R66" s="10" t="s">
        <v>38</v>
      </c>
      <c r="S66" s="10" t="s">
        <v>4</v>
      </c>
      <c r="T66" s="216"/>
    </row>
    <row r="67" spans="1:20" ht="12.75" customHeight="1">
      <c r="A67" s="52">
        <v>1</v>
      </c>
      <c r="B67" s="1" t="s">
        <v>3073</v>
      </c>
      <c r="C67" s="1" t="s">
        <v>3074</v>
      </c>
      <c r="D67" s="2" t="s">
        <v>3047</v>
      </c>
      <c r="E67" s="2"/>
      <c r="F67" s="2" t="s">
        <v>1667</v>
      </c>
      <c r="G67" s="2" t="s">
        <v>980</v>
      </c>
      <c r="H67" s="2" t="s">
        <v>3075</v>
      </c>
      <c r="I67" s="2" t="s">
        <v>3076</v>
      </c>
      <c r="J67" s="2" t="s">
        <v>254</v>
      </c>
      <c r="K67" s="18">
        <v>600</v>
      </c>
      <c r="L67" s="13">
        <v>991013</v>
      </c>
      <c r="M67" s="13">
        <v>0</v>
      </c>
      <c r="N67" s="13">
        <v>0</v>
      </c>
      <c r="O67" s="34">
        <f t="shared" ref="O67" si="25">L67+M67+N67</f>
        <v>991013</v>
      </c>
      <c r="P67" s="13">
        <v>991013</v>
      </c>
      <c r="Q67" s="13">
        <v>0</v>
      </c>
      <c r="R67" s="13">
        <v>0</v>
      </c>
      <c r="S67" s="34">
        <f t="shared" ref="S67" si="26">P67+Q67+R67</f>
        <v>991013</v>
      </c>
      <c r="T67" s="14" t="s">
        <v>287</v>
      </c>
    </row>
    <row r="68" spans="1:20" ht="12.75" customHeight="1">
      <c r="A68" s="218"/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17">
        <f t="shared" ref="L68:S68" si="27">SUM(L67:L67)</f>
        <v>991013</v>
      </c>
      <c r="M68" s="17">
        <f t="shared" si="27"/>
        <v>0</v>
      </c>
      <c r="N68" s="17">
        <f t="shared" si="27"/>
        <v>0</v>
      </c>
      <c r="O68" s="17">
        <f t="shared" si="27"/>
        <v>991013</v>
      </c>
      <c r="P68" s="17">
        <f t="shared" si="27"/>
        <v>991013</v>
      </c>
      <c r="Q68" s="17">
        <f t="shared" si="27"/>
        <v>0</v>
      </c>
      <c r="R68" s="17">
        <f t="shared" si="27"/>
        <v>0</v>
      </c>
      <c r="S68" s="17">
        <f t="shared" si="27"/>
        <v>991013</v>
      </c>
    </row>
    <row r="69" spans="1:20" ht="42" customHeight="1">
      <c r="A69" s="266"/>
      <c r="B69" s="266"/>
      <c r="C69" s="266"/>
      <c r="D69" s="266"/>
      <c r="E69" s="266"/>
      <c r="F69" s="266"/>
      <c r="G69" s="266"/>
      <c r="H69" s="266"/>
      <c r="I69" s="266"/>
      <c r="J69" s="266"/>
      <c r="K69" s="266"/>
      <c r="L69" s="35"/>
      <c r="M69" s="36"/>
      <c r="N69" s="36"/>
      <c r="O69" s="36"/>
      <c r="P69" s="36"/>
      <c r="Q69" s="36"/>
      <c r="R69" s="36"/>
      <c r="S69" s="36"/>
    </row>
    <row r="70" spans="1:20" ht="32.1" customHeight="1">
      <c r="A70" s="12" t="s">
        <v>30</v>
      </c>
      <c r="B70" s="212" t="s">
        <v>3162</v>
      </c>
      <c r="C70" s="213"/>
      <c r="D70" s="213"/>
      <c r="E70" s="213"/>
      <c r="F70" s="213"/>
      <c r="G70" s="213"/>
      <c r="H70" s="213"/>
      <c r="I70" s="213"/>
      <c r="J70" s="213"/>
      <c r="K70" s="214"/>
      <c r="L70" s="209" t="s">
        <v>45</v>
      </c>
      <c r="M70" s="209"/>
      <c r="N70" s="209"/>
      <c r="O70" s="209"/>
      <c r="P70" s="209" t="s">
        <v>43</v>
      </c>
      <c r="Q70" s="209"/>
      <c r="R70" s="209"/>
      <c r="S70" s="209"/>
      <c r="T70" s="215" t="s">
        <v>31</v>
      </c>
    </row>
    <row r="71" spans="1:20" ht="42" customHeight="1">
      <c r="A71" s="10" t="s">
        <v>8</v>
      </c>
      <c r="B71" s="9" t="s">
        <v>0</v>
      </c>
      <c r="C71" s="9" t="s">
        <v>5</v>
      </c>
      <c r="D71" s="8" t="s">
        <v>6</v>
      </c>
      <c r="E71" s="8" t="s">
        <v>7</v>
      </c>
      <c r="F71" s="8" t="s">
        <v>9</v>
      </c>
      <c r="G71" s="8" t="s">
        <v>10</v>
      </c>
      <c r="H71" s="8" t="s">
        <v>40</v>
      </c>
      <c r="I71" s="8" t="s">
        <v>11</v>
      </c>
      <c r="J71" s="8" t="s">
        <v>12</v>
      </c>
      <c r="K71" s="10" t="s">
        <v>13</v>
      </c>
      <c r="L71" s="75" t="s">
        <v>14</v>
      </c>
      <c r="M71" s="10" t="s">
        <v>15</v>
      </c>
      <c r="N71" s="10" t="s">
        <v>38</v>
      </c>
      <c r="O71" s="10" t="s">
        <v>16</v>
      </c>
      <c r="P71" s="75" t="s">
        <v>14</v>
      </c>
      <c r="Q71" s="10" t="s">
        <v>15</v>
      </c>
      <c r="R71" s="10" t="s">
        <v>38</v>
      </c>
      <c r="S71" s="10" t="s">
        <v>4</v>
      </c>
      <c r="T71" s="216"/>
    </row>
    <row r="72" spans="1:20" ht="12.75" customHeight="1">
      <c r="A72" s="52">
        <v>1</v>
      </c>
      <c r="B72" s="1" t="s">
        <v>3163</v>
      </c>
      <c r="C72" s="1" t="s">
        <v>3167</v>
      </c>
      <c r="D72" s="2" t="s">
        <v>3164</v>
      </c>
      <c r="E72" s="2" t="s">
        <v>21</v>
      </c>
      <c r="F72" s="2" t="s">
        <v>1667</v>
      </c>
      <c r="G72" s="2" t="s">
        <v>980</v>
      </c>
      <c r="H72" s="2" t="s">
        <v>3165</v>
      </c>
      <c r="I72" s="2">
        <v>96637222</v>
      </c>
      <c r="J72" s="2" t="s">
        <v>1680</v>
      </c>
      <c r="K72" s="18">
        <v>120</v>
      </c>
      <c r="L72" s="13">
        <v>216452</v>
      </c>
      <c r="M72" s="13">
        <v>222073</v>
      </c>
      <c r="N72" s="13">
        <v>0</v>
      </c>
      <c r="O72" s="34">
        <f t="shared" ref="O72" si="28">L72+M72+N72</f>
        <v>438525</v>
      </c>
      <c r="P72" s="13">
        <v>218032</v>
      </c>
      <c r="Q72" s="13">
        <v>223694</v>
      </c>
      <c r="R72" s="13">
        <v>0</v>
      </c>
      <c r="S72" s="34">
        <f t="shared" ref="S72" si="29">P72+Q72+R72</f>
        <v>441726</v>
      </c>
      <c r="T72" s="14" t="s">
        <v>287</v>
      </c>
    </row>
    <row r="73" spans="1:20" ht="12.75" customHeight="1">
      <c r="A73" s="52">
        <v>1</v>
      </c>
      <c r="B73" s="1" t="s">
        <v>3163</v>
      </c>
      <c r="C73" s="1" t="s">
        <v>3168</v>
      </c>
      <c r="D73" s="2" t="s">
        <v>3164</v>
      </c>
      <c r="E73" s="2" t="s">
        <v>21</v>
      </c>
      <c r="F73" s="2" t="s">
        <v>1667</v>
      </c>
      <c r="G73" s="2" t="s">
        <v>980</v>
      </c>
      <c r="H73" s="2" t="s">
        <v>3166</v>
      </c>
      <c r="I73" s="2">
        <v>96637223</v>
      </c>
      <c r="J73" s="2" t="s">
        <v>1680</v>
      </c>
      <c r="K73" s="18">
        <v>78</v>
      </c>
      <c r="L73" s="13">
        <v>112348</v>
      </c>
      <c r="M73" s="13">
        <v>134127</v>
      </c>
      <c r="N73" s="13">
        <v>0</v>
      </c>
      <c r="O73" s="34">
        <f t="shared" ref="O73" si="30">L73+M73+N73</f>
        <v>246475</v>
      </c>
      <c r="P73" s="13">
        <v>113168</v>
      </c>
      <c r="Q73" s="13">
        <v>135106</v>
      </c>
      <c r="R73" s="13">
        <v>0</v>
      </c>
      <c r="S73" s="34">
        <f t="shared" ref="S73" si="31">P73+Q73+R73</f>
        <v>248274</v>
      </c>
      <c r="T73" s="14" t="s">
        <v>287</v>
      </c>
    </row>
    <row r="74" spans="1:20" ht="12.75" customHeight="1">
      <c r="A74" s="218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17">
        <f>SUM(L72:L73)</f>
        <v>328800</v>
      </c>
      <c r="M74" s="17">
        <f t="shared" ref="M74:S74" si="32">SUM(M72:M73)</f>
        <v>356200</v>
      </c>
      <c r="N74" s="17">
        <f t="shared" si="32"/>
        <v>0</v>
      </c>
      <c r="O74" s="17">
        <f t="shared" si="32"/>
        <v>685000</v>
      </c>
      <c r="P74" s="17">
        <f t="shared" si="32"/>
        <v>331200</v>
      </c>
      <c r="Q74" s="17">
        <f t="shared" si="32"/>
        <v>358800</v>
      </c>
      <c r="R74" s="17">
        <f t="shared" si="32"/>
        <v>0</v>
      </c>
      <c r="S74" s="17">
        <f t="shared" si="32"/>
        <v>690000</v>
      </c>
    </row>
    <row r="75" spans="1:20" s="40" customFormat="1" ht="12.75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28"/>
      <c r="M75" s="28"/>
      <c r="N75" s="28"/>
      <c r="O75" s="28"/>
      <c r="P75" s="28"/>
      <c r="Q75" s="28"/>
      <c r="R75" s="28"/>
      <c r="S75" s="28"/>
    </row>
    <row r="76" spans="1:20" s="40" customFormat="1" ht="12.75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28"/>
      <c r="M76" s="28"/>
      <c r="N76" s="28"/>
      <c r="O76" s="28"/>
      <c r="P76" s="28"/>
      <c r="Q76" s="28"/>
      <c r="R76" s="28"/>
      <c r="S76" s="28"/>
    </row>
    <row r="77" spans="1:20" s="40" customFormat="1" ht="12.75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28"/>
      <c r="M77" s="28"/>
      <c r="N77" s="28"/>
      <c r="O77" s="28"/>
      <c r="P77" s="28"/>
      <c r="Q77" s="28"/>
      <c r="R77" s="28"/>
      <c r="S77" s="28"/>
    </row>
    <row r="78" spans="1:20" s="40" customFormat="1" ht="12.75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28"/>
      <c r="M78" s="28"/>
      <c r="N78" s="28"/>
      <c r="O78" s="28"/>
      <c r="P78" s="28"/>
      <c r="Q78" s="28"/>
      <c r="R78" s="28"/>
      <c r="S78" s="28"/>
    </row>
    <row r="79" spans="1:20" s="40" customFormat="1" ht="12.7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28"/>
      <c r="M79" s="28"/>
      <c r="N79" s="28"/>
      <c r="O79" s="28"/>
      <c r="P79" s="28"/>
      <c r="Q79" s="28"/>
      <c r="R79" s="28"/>
      <c r="S79" s="28"/>
    </row>
    <row r="80" spans="1:20" s="40" customFormat="1" ht="12.7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28"/>
      <c r="M80" s="28"/>
      <c r="N80" s="28"/>
      <c r="O80" s="28"/>
      <c r="P80" s="28"/>
      <c r="Q80" s="28"/>
      <c r="R80" s="28"/>
      <c r="S80" s="28"/>
    </row>
    <row r="81" spans="1:20" s="40" customFormat="1" ht="12.7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28"/>
      <c r="M81" s="28"/>
      <c r="N81" s="28"/>
      <c r="O81" s="28"/>
      <c r="P81" s="28"/>
      <c r="Q81" s="28"/>
      <c r="R81" s="28"/>
      <c r="S81" s="28"/>
    </row>
    <row r="82" spans="1:20" ht="12.75" customHeight="1">
      <c r="B82" s="45" t="s">
        <v>58</v>
      </c>
      <c r="G82" s="46">
        <f>O1</f>
        <v>17635748</v>
      </c>
      <c r="H82" s="49" t="s">
        <v>32</v>
      </c>
      <c r="K82" s="24"/>
      <c r="L82" s="26"/>
      <c r="M82" s="39"/>
      <c r="N82" s="39"/>
      <c r="O82" s="39"/>
      <c r="P82" s="39"/>
      <c r="Q82" s="39"/>
      <c r="R82" s="39"/>
      <c r="S82" s="39"/>
      <c r="T82" s="39"/>
    </row>
    <row r="83" spans="1:20" ht="12.75" customHeight="1">
      <c r="B83" s="45"/>
      <c r="G83" s="46"/>
      <c r="H83" s="49"/>
      <c r="K83" s="24"/>
      <c r="L83" s="26"/>
      <c r="M83" s="39"/>
      <c r="N83" s="39"/>
      <c r="O83" s="39"/>
      <c r="P83" s="39"/>
      <c r="Q83" s="39"/>
      <c r="R83" s="39"/>
      <c r="S83" s="39"/>
      <c r="T83" s="39"/>
    </row>
    <row r="84" spans="1:20" ht="12.75" customHeight="1">
      <c r="B84" s="45"/>
      <c r="G84" s="46"/>
      <c r="H84" s="49"/>
      <c r="K84" s="24"/>
      <c r="L84" s="26"/>
      <c r="M84" s="39"/>
      <c r="N84" s="39"/>
      <c r="O84" s="39"/>
      <c r="P84" s="39"/>
      <c r="Q84" s="39"/>
      <c r="R84" s="39"/>
      <c r="S84" s="39"/>
      <c r="T84" s="39"/>
    </row>
    <row r="85" spans="1:20" ht="12.75" customHeight="1">
      <c r="B85" s="45" t="s">
        <v>35</v>
      </c>
      <c r="G85" s="46">
        <f>S1</f>
        <v>16140748</v>
      </c>
      <c r="H85" s="49" t="s">
        <v>32</v>
      </c>
      <c r="K85" s="24"/>
      <c r="L85" s="26"/>
      <c r="M85" s="39"/>
      <c r="N85" s="39"/>
      <c r="O85" s="39"/>
      <c r="P85" s="39"/>
      <c r="Q85" s="39"/>
      <c r="R85" s="39"/>
      <c r="S85" s="39"/>
      <c r="T85" s="39"/>
    </row>
    <row r="86" spans="1:20" ht="12.75" customHeight="1">
      <c r="B86" s="45"/>
      <c r="G86" s="46"/>
      <c r="H86" s="49"/>
      <c r="K86" s="24"/>
      <c r="L86" s="26"/>
      <c r="M86" s="39"/>
      <c r="N86" s="39"/>
      <c r="O86" s="39"/>
      <c r="P86" s="39"/>
      <c r="Q86" s="39"/>
      <c r="R86" s="39"/>
      <c r="S86" s="39"/>
      <c r="T86" s="39"/>
    </row>
    <row r="87" spans="1:20" ht="12.75" customHeight="1">
      <c r="H87" s="50"/>
      <c r="K87" s="24"/>
      <c r="L87" s="26"/>
      <c r="M87" s="39"/>
      <c r="N87" s="39"/>
      <c r="O87" s="39"/>
      <c r="P87" s="39"/>
      <c r="Q87" s="39"/>
      <c r="R87" s="39"/>
      <c r="S87" s="39"/>
      <c r="T87" s="39"/>
    </row>
    <row r="88" spans="1:20" ht="12.75" customHeight="1">
      <c r="C88" s="45" t="s">
        <v>59</v>
      </c>
      <c r="E88" s="47"/>
      <c r="G88" s="46">
        <f>O1+S1</f>
        <v>33776496</v>
      </c>
      <c r="H88" s="49" t="s">
        <v>32</v>
      </c>
      <c r="K88" s="24"/>
      <c r="L88" s="26"/>
      <c r="M88" s="39"/>
      <c r="N88" s="39"/>
      <c r="O88" s="39"/>
      <c r="P88" s="39"/>
      <c r="Q88" s="39"/>
      <c r="R88" s="39"/>
      <c r="S88" s="39"/>
      <c r="T88" s="39"/>
    </row>
    <row r="89" spans="1:20" s="26" customFormat="1" ht="12.75" customHeight="1">
      <c r="A89" s="33"/>
      <c r="B89" s="5"/>
      <c r="C89" s="24"/>
      <c r="F89" s="24"/>
      <c r="G89" s="24"/>
      <c r="H89" s="24"/>
      <c r="I89" s="24"/>
      <c r="J89" s="24"/>
      <c r="K89" s="25"/>
      <c r="L89" s="32"/>
      <c r="M89" s="32"/>
      <c r="N89" s="32"/>
      <c r="O89" s="32"/>
      <c r="P89" s="32"/>
      <c r="Q89" s="32"/>
      <c r="R89" s="32"/>
      <c r="S89" s="32"/>
    </row>
    <row r="90" spans="1:20" s="26" customFormat="1" ht="12.75" customHeight="1">
      <c r="A90" s="33"/>
      <c r="B90" s="5"/>
      <c r="C90" s="24"/>
      <c r="D90" s="24"/>
      <c r="E90" s="24"/>
      <c r="F90" s="24"/>
      <c r="G90" s="24"/>
      <c r="H90" s="24"/>
      <c r="I90" s="24"/>
      <c r="J90" s="24"/>
      <c r="K90" s="25"/>
      <c r="L90" s="32"/>
      <c r="M90" s="32"/>
      <c r="N90" s="32"/>
      <c r="O90" s="32"/>
      <c r="P90" s="32"/>
      <c r="Q90" s="32"/>
      <c r="R90" s="32"/>
      <c r="S90" s="32"/>
    </row>
    <row r="91" spans="1:20" s="26" customFormat="1" ht="12.75" customHeight="1">
      <c r="A91" s="33"/>
      <c r="B91" s="5"/>
      <c r="C91" s="5"/>
      <c r="D91" s="24"/>
      <c r="E91" s="24"/>
      <c r="F91" s="24"/>
      <c r="G91" s="24"/>
      <c r="H91" s="24"/>
      <c r="I91" s="24"/>
      <c r="J91" s="24"/>
      <c r="K91" s="25"/>
      <c r="L91" s="32"/>
      <c r="M91" s="32"/>
      <c r="N91" s="32"/>
      <c r="O91" s="32"/>
      <c r="P91" s="32"/>
      <c r="Q91" s="32"/>
      <c r="R91" s="32"/>
      <c r="S91" s="32"/>
    </row>
    <row r="92" spans="1:20" s="26" customFormat="1" ht="12.75" customHeight="1">
      <c r="A92" s="33"/>
      <c r="B92" s="5"/>
      <c r="C92" s="5"/>
      <c r="D92" s="5"/>
      <c r="E92" s="5"/>
      <c r="F92" s="5"/>
      <c r="G92" s="24"/>
      <c r="H92" s="5"/>
      <c r="I92" s="5"/>
      <c r="J92" s="5"/>
      <c r="K92" s="27"/>
      <c r="L92" s="32"/>
      <c r="M92" s="32"/>
      <c r="N92" s="32"/>
      <c r="O92" s="32"/>
      <c r="P92" s="32"/>
      <c r="Q92" s="32"/>
      <c r="R92" s="32"/>
      <c r="S92" s="32"/>
    </row>
    <row r="93" spans="1:20" s="26" customFormat="1" ht="12.75" customHeight="1">
      <c r="A93" s="33"/>
      <c r="B93" s="5"/>
      <c r="C93" s="5"/>
      <c r="D93" s="5"/>
      <c r="E93" s="5"/>
      <c r="F93" s="5"/>
      <c r="G93" s="24"/>
      <c r="H93" s="24"/>
      <c r="I93" s="24"/>
      <c r="J93" s="24"/>
      <c r="K93" s="25"/>
      <c r="L93" s="32"/>
      <c r="M93" s="32"/>
      <c r="N93" s="32"/>
      <c r="O93" s="32"/>
      <c r="P93" s="32"/>
      <c r="Q93" s="32"/>
      <c r="R93" s="32"/>
      <c r="S93" s="32"/>
    </row>
    <row r="94" spans="1:20" s="26" customFormat="1" ht="12.75" customHeight="1">
      <c r="A94" s="33"/>
      <c r="B94" s="5"/>
      <c r="C94" s="24"/>
      <c r="D94" s="24"/>
      <c r="E94" s="24"/>
      <c r="F94" s="24"/>
      <c r="G94" s="24"/>
      <c r="H94" s="24"/>
      <c r="I94" s="24"/>
      <c r="J94" s="24"/>
      <c r="K94" s="25"/>
      <c r="L94" s="32"/>
      <c r="M94" s="32"/>
      <c r="N94" s="32"/>
      <c r="O94" s="32"/>
      <c r="P94" s="32"/>
      <c r="Q94" s="32"/>
      <c r="R94" s="32"/>
      <c r="S94" s="32"/>
    </row>
    <row r="95" spans="1:20" s="26" customFormat="1" ht="12.75" customHeight="1">
      <c r="A95" s="33"/>
      <c r="B95" s="5"/>
      <c r="C95" s="5"/>
      <c r="D95" s="5"/>
      <c r="E95" s="5"/>
      <c r="F95" s="5"/>
      <c r="G95" s="5"/>
      <c r="H95" s="5"/>
      <c r="I95" s="5"/>
      <c r="J95" s="5"/>
      <c r="K95" s="5"/>
      <c r="L95" s="28"/>
      <c r="M95" s="28"/>
      <c r="N95" s="28"/>
      <c r="O95" s="28"/>
      <c r="P95" s="28"/>
      <c r="Q95" s="28"/>
      <c r="R95" s="28"/>
      <c r="S95" s="28"/>
    </row>
    <row r="96" spans="1:20" s="26" customFormat="1" ht="12.75" customHeight="1">
      <c r="A96" s="33"/>
      <c r="B96" s="5"/>
      <c r="C96" s="5"/>
      <c r="D96" s="5"/>
      <c r="E96" s="5"/>
      <c r="F96" s="5"/>
      <c r="G96" s="5"/>
      <c r="H96" s="5"/>
      <c r="I96" s="5"/>
      <c r="J96" s="5"/>
      <c r="K96" s="5"/>
      <c r="L96" s="32"/>
      <c r="M96" s="32"/>
      <c r="N96" s="32"/>
      <c r="O96" s="32"/>
      <c r="P96" s="32"/>
      <c r="Q96" s="32"/>
      <c r="R96" s="32"/>
      <c r="S96" s="32"/>
    </row>
    <row r="97" spans="1:19" s="26" customFormat="1" ht="12.75" customHeight="1">
      <c r="A97" s="33"/>
      <c r="B97" s="5"/>
      <c r="C97" s="5"/>
      <c r="D97" s="5"/>
      <c r="E97" s="5"/>
      <c r="F97" s="5"/>
      <c r="G97" s="5"/>
      <c r="H97" s="5"/>
      <c r="I97" s="5"/>
      <c r="J97" s="5"/>
      <c r="K97" s="5"/>
      <c r="L97" s="32"/>
      <c r="M97" s="32"/>
      <c r="N97" s="32"/>
      <c r="O97" s="32"/>
      <c r="P97" s="32"/>
      <c r="Q97" s="32"/>
      <c r="R97" s="32"/>
      <c r="S97" s="32"/>
    </row>
    <row r="98" spans="1:19" s="26" customFormat="1" ht="12.75" customHeight="1">
      <c r="A98" s="33"/>
      <c r="B98" s="5"/>
      <c r="C98" s="5"/>
      <c r="D98" s="5"/>
      <c r="E98" s="5"/>
      <c r="F98" s="5"/>
      <c r="G98" s="5"/>
      <c r="H98" s="5"/>
      <c r="I98" s="5"/>
      <c r="J98" s="5"/>
      <c r="K98" s="5"/>
      <c r="L98" s="32"/>
      <c r="M98" s="32"/>
      <c r="N98" s="32"/>
      <c r="O98" s="32"/>
      <c r="P98" s="32"/>
      <c r="Q98" s="32"/>
      <c r="R98" s="32"/>
      <c r="S98" s="32"/>
    </row>
    <row r="99" spans="1:19" s="33" customFormat="1" ht="12.75" customHeight="1">
      <c r="B99" s="5"/>
      <c r="C99" s="5"/>
      <c r="D99" s="5"/>
      <c r="E99" s="5"/>
      <c r="F99" s="5"/>
      <c r="G99" s="5"/>
      <c r="H99" s="5"/>
      <c r="I99" s="5"/>
      <c r="J99" s="5"/>
      <c r="K99" s="5"/>
      <c r="L99" s="32"/>
      <c r="M99" s="32"/>
      <c r="N99" s="32"/>
      <c r="O99" s="32"/>
      <c r="P99" s="32"/>
      <c r="Q99" s="32"/>
      <c r="R99" s="32"/>
      <c r="S99" s="32"/>
    </row>
    <row r="100" spans="1:19" s="26" customFormat="1" ht="12.75" customHeight="1">
      <c r="A100" s="33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32"/>
      <c r="M100" s="32"/>
      <c r="N100" s="32"/>
      <c r="O100" s="32"/>
      <c r="P100" s="32"/>
      <c r="Q100" s="32"/>
      <c r="R100" s="32"/>
      <c r="S100" s="32"/>
    </row>
    <row r="101" spans="1:19" s="26" customFormat="1" ht="12.75" customHeight="1">
      <c r="A101" s="33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32"/>
      <c r="M101" s="32"/>
      <c r="N101" s="32"/>
      <c r="O101" s="32"/>
      <c r="P101" s="32"/>
      <c r="Q101" s="32"/>
      <c r="R101" s="32"/>
      <c r="S101" s="32"/>
    </row>
    <row r="102" spans="1:19" s="26" customFormat="1" ht="12.75" customHeight="1">
      <c r="A102" s="33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32"/>
      <c r="M102" s="32"/>
      <c r="N102" s="32"/>
      <c r="O102" s="32"/>
      <c r="P102" s="32"/>
      <c r="Q102" s="32"/>
      <c r="R102" s="32"/>
      <c r="S102" s="32"/>
    </row>
    <row r="103" spans="1:19" s="26" customFormat="1" ht="12.75" customHeight="1">
      <c r="A103" s="33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32"/>
      <c r="M103" s="32"/>
      <c r="N103" s="32"/>
      <c r="O103" s="32"/>
      <c r="P103" s="32"/>
      <c r="Q103" s="32"/>
      <c r="R103" s="32"/>
      <c r="S103" s="32"/>
    </row>
    <row r="104" spans="1:19" s="26" customFormat="1" ht="12.75" customHeight="1">
      <c r="A104" s="33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32"/>
      <c r="M104" s="32"/>
      <c r="N104" s="32"/>
      <c r="O104" s="32"/>
      <c r="P104" s="32"/>
      <c r="Q104" s="32"/>
      <c r="R104" s="32"/>
      <c r="S104" s="32"/>
    </row>
    <row r="105" spans="1:19" s="26" customFormat="1" ht="12.75" customHeight="1">
      <c r="A105" s="33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32"/>
      <c r="M105" s="32"/>
      <c r="N105" s="32"/>
      <c r="O105" s="32"/>
      <c r="P105" s="32"/>
      <c r="Q105" s="32"/>
      <c r="R105" s="32"/>
      <c r="S105" s="32"/>
    </row>
    <row r="106" spans="1:19" s="26" customFormat="1" ht="12.75" customHeight="1">
      <c r="A106" s="33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32"/>
      <c r="M106" s="32"/>
      <c r="N106" s="32"/>
      <c r="O106" s="32"/>
      <c r="P106" s="32"/>
      <c r="Q106" s="32"/>
      <c r="R106" s="32"/>
      <c r="S106" s="32"/>
    </row>
    <row r="107" spans="1:19" s="26" customFormat="1" ht="12.75" customHeight="1">
      <c r="A107" s="33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32"/>
      <c r="M107" s="32"/>
      <c r="N107" s="32"/>
      <c r="O107" s="32"/>
      <c r="P107" s="32"/>
      <c r="Q107" s="32"/>
      <c r="R107" s="32"/>
      <c r="S107" s="32"/>
    </row>
    <row r="108" spans="1:19" s="26" customFormat="1" ht="12.75" customHeight="1">
      <c r="A108" s="33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32"/>
      <c r="M108" s="32"/>
      <c r="N108" s="32"/>
      <c r="O108" s="32"/>
      <c r="P108" s="32"/>
      <c r="Q108" s="32"/>
      <c r="R108" s="32"/>
      <c r="S108" s="32"/>
    </row>
    <row r="109" spans="1:19" s="26" customFormat="1" ht="12.75" customHeight="1">
      <c r="A109" s="33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32"/>
      <c r="M109" s="32"/>
      <c r="N109" s="32"/>
      <c r="O109" s="32"/>
      <c r="P109" s="32"/>
      <c r="Q109" s="32"/>
      <c r="R109" s="32"/>
      <c r="S109" s="32"/>
    </row>
    <row r="110" spans="1:19" s="26" customFormat="1" ht="12.75" customHeight="1">
      <c r="A110" s="33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32"/>
      <c r="M110" s="32"/>
      <c r="N110" s="32"/>
      <c r="O110" s="32"/>
      <c r="P110" s="32"/>
      <c r="Q110" s="32"/>
      <c r="R110" s="32"/>
      <c r="S110" s="32"/>
    </row>
    <row r="111" spans="1:19" s="26" customFormat="1" ht="12.75" customHeight="1">
      <c r="A111" s="33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32"/>
      <c r="M111" s="32"/>
      <c r="N111" s="32"/>
      <c r="O111" s="32"/>
      <c r="P111" s="32"/>
      <c r="Q111" s="32"/>
      <c r="R111" s="32"/>
      <c r="S111" s="32"/>
    </row>
    <row r="112" spans="1:19" s="26" customFormat="1" ht="12.75" customHeight="1">
      <c r="A112" s="33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32"/>
      <c r="M112" s="32"/>
      <c r="N112" s="32"/>
      <c r="O112" s="32"/>
      <c r="P112" s="32"/>
      <c r="Q112" s="32"/>
      <c r="R112" s="32"/>
      <c r="S112" s="32"/>
    </row>
    <row r="113" spans="1:19" s="26" customFormat="1" ht="12.75" customHeight="1">
      <c r="A113" s="33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32"/>
      <c r="M113" s="32"/>
      <c r="N113" s="32"/>
      <c r="O113" s="32"/>
      <c r="P113" s="32"/>
      <c r="Q113" s="32"/>
      <c r="R113" s="32"/>
      <c r="S113" s="32"/>
    </row>
    <row r="114" spans="1:19" s="26" customFormat="1" ht="12.75" customHeight="1">
      <c r="A114" s="3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32"/>
      <c r="M114" s="32"/>
      <c r="N114" s="32"/>
      <c r="O114" s="32"/>
      <c r="P114" s="32"/>
      <c r="Q114" s="32"/>
      <c r="R114" s="32"/>
      <c r="S114" s="32"/>
    </row>
    <row r="115" spans="1:19" s="26" customFormat="1" ht="12.75" customHeight="1">
      <c r="A115" s="33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32"/>
      <c r="M115" s="32"/>
      <c r="N115" s="32"/>
      <c r="O115" s="32"/>
      <c r="P115" s="32"/>
      <c r="Q115" s="32"/>
      <c r="R115" s="32"/>
      <c r="S115" s="32"/>
    </row>
    <row r="116" spans="1:19" s="26" customFormat="1" ht="12.75" customHeight="1">
      <c r="A116" s="33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32"/>
      <c r="M116" s="32"/>
      <c r="N116" s="32"/>
      <c r="O116" s="32"/>
      <c r="P116" s="32"/>
      <c r="Q116" s="32"/>
      <c r="R116" s="32"/>
      <c r="S116" s="32"/>
    </row>
    <row r="117" spans="1:19" s="26" customFormat="1" ht="12.75" customHeight="1">
      <c r="A117" s="3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32"/>
      <c r="M117" s="32"/>
      <c r="N117" s="32"/>
      <c r="O117" s="32"/>
      <c r="P117" s="32"/>
      <c r="Q117" s="32"/>
      <c r="R117" s="32"/>
      <c r="S117" s="32"/>
    </row>
    <row r="118" spans="1:19" s="26" customFormat="1" ht="12.75" customHeight="1">
      <c r="A118" s="33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32"/>
      <c r="M118" s="32"/>
      <c r="N118" s="32"/>
      <c r="O118" s="32"/>
      <c r="P118" s="32"/>
      <c r="Q118" s="32"/>
      <c r="R118" s="32"/>
      <c r="S118" s="32"/>
    </row>
    <row r="119" spans="1:19" s="26" customFormat="1" ht="12.75" customHeight="1">
      <c r="A119" s="33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32"/>
      <c r="M119" s="32"/>
      <c r="N119" s="32"/>
      <c r="O119" s="32"/>
      <c r="P119" s="32"/>
      <c r="Q119" s="32"/>
      <c r="R119" s="32"/>
      <c r="S119" s="32"/>
    </row>
    <row r="120" spans="1:19" s="26" customFormat="1" ht="12.75" customHeight="1">
      <c r="A120" s="33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32"/>
      <c r="M120" s="32"/>
      <c r="N120" s="32"/>
      <c r="O120" s="32"/>
      <c r="P120" s="32"/>
      <c r="Q120" s="32"/>
      <c r="R120" s="32"/>
      <c r="S120" s="32"/>
    </row>
    <row r="121" spans="1:19" s="33" customFormat="1" ht="12.75" customHeight="1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32"/>
      <c r="M121" s="32"/>
      <c r="N121" s="32"/>
      <c r="O121" s="32"/>
      <c r="P121" s="32"/>
      <c r="Q121" s="32"/>
      <c r="R121" s="32"/>
      <c r="S121" s="32"/>
    </row>
    <row r="122" spans="1:19" s="26" customFormat="1" ht="12.75" customHeight="1">
      <c r="A122" s="33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32"/>
      <c r="M122" s="32"/>
      <c r="N122" s="32"/>
      <c r="O122" s="32"/>
      <c r="P122" s="32"/>
      <c r="Q122" s="32"/>
      <c r="R122" s="32"/>
      <c r="S122" s="32"/>
    </row>
    <row r="123" spans="1:19" s="26" customFormat="1" ht="12.75" customHeight="1">
      <c r="A123" s="33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32"/>
      <c r="M123" s="32"/>
      <c r="N123" s="32"/>
      <c r="O123" s="32"/>
      <c r="P123" s="32"/>
      <c r="Q123" s="32"/>
      <c r="R123" s="32"/>
      <c r="S123" s="32"/>
    </row>
    <row r="124" spans="1:19" s="26" customFormat="1" ht="12.75" customHeight="1">
      <c r="A124" s="33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32"/>
      <c r="M124" s="32"/>
      <c r="N124" s="32"/>
      <c r="O124" s="32"/>
      <c r="P124" s="32"/>
      <c r="Q124" s="32"/>
      <c r="R124" s="32"/>
      <c r="S124" s="32"/>
    </row>
    <row r="125" spans="1:19" s="26" customFormat="1" ht="12.75" customHeight="1">
      <c r="A125" s="33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32"/>
      <c r="M125" s="32"/>
      <c r="N125" s="32"/>
      <c r="O125" s="32"/>
      <c r="P125" s="32"/>
      <c r="Q125" s="32"/>
      <c r="R125" s="32"/>
      <c r="S125" s="32"/>
    </row>
    <row r="126" spans="1:19" s="26" customFormat="1" ht="12.75" customHeight="1">
      <c r="A126" s="3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32"/>
      <c r="M126" s="32"/>
      <c r="N126" s="32"/>
      <c r="O126" s="32"/>
      <c r="P126" s="32"/>
      <c r="Q126" s="32"/>
      <c r="R126" s="32"/>
      <c r="S126" s="32"/>
    </row>
    <row r="127" spans="1:19" s="26" customFormat="1" ht="12.75" customHeight="1">
      <c r="A127" s="3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32"/>
      <c r="M127" s="32"/>
      <c r="N127" s="32"/>
      <c r="O127" s="32"/>
      <c r="P127" s="32"/>
      <c r="Q127" s="32"/>
      <c r="R127" s="32"/>
      <c r="S127" s="32"/>
    </row>
    <row r="128" spans="1:19" s="26" customFormat="1" ht="12.75" customHeight="1">
      <c r="A128" s="33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32"/>
      <c r="M128" s="32"/>
      <c r="N128" s="32"/>
      <c r="O128" s="32"/>
      <c r="P128" s="32"/>
      <c r="Q128" s="32"/>
      <c r="R128" s="32"/>
      <c r="S128" s="32"/>
    </row>
    <row r="129" spans="1:19" s="26" customFormat="1" ht="12.75" customHeight="1">
      <c r="A129" s="3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32"/>
      <c r="M129" s="32"/>
      <c r="N129" s="32"/>
      <c r="O129" s="32"/>
      <c r="P129" s="32"/>
      <c r="Q129" s="32"/>
      <c r="R129" s="32"/>
      <c r="S129" s="32"/>
    </row>
    <row r="130" spans="1:19" s="26" customFormat="1" ht="12.75" customHeight="1">
      <c r="A130" s="33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32"/>
      <c r="M130" s="32"/>
      <c r="N130" s="32"/>
      <c r="O130" s="32"/>
      <c r="P130" s="32"/>
      <c r="Q130" s="32"/>
      <c r="R130" s="32"/>
      <c r="S130" s="32"/>
    </row>
    <row r="131" spans="1:19" s="26" customFormat="1" ht="12.75" customHeight="1">
      <c r="A131" s="33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32"/>
      <c r="M131" s="32"/>
      <c r="N131" s="32"/>
      <c r="O131" s="32"/>
      <c r="P131" s="32"/>
      <c r="Q131" s="32"/>
      <c r="R131" s="32"/>
      <c r="S131" s="32"/>
    </row>
    <row r="132" spans="1:19" s="26" customFormat="1" ht="12.75" customHeight="1">
      <c r="A132" s="33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32"/>
      <c r="M132" s="32"/>
      <c r="N132" s="32"/>
      <c r="O132" s="32"/>
      <c r="P132" s="32"/>
      <c r="Q132" s="32"/>
      <c r="R132" s="32"/>
      <c r="S132" s="32"/>
    </row>
    <row r="133" spans="1:19" s="26" customFormat="1" ht="12.75" customHeight="1">
      <c r="A133" s="33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32"/>
      <c r="M133" s="32"/>
      <c r="N133" s="32"/>
      <c r="O133" s="32"/>
      <c r="P133" s="32"/>
      <c r="Q133" s="32"/>
      <c r="R133" s="32"/>
      <c r="S133" s="32"/>
    </row>
    <row r="134" spans="1:19" s="26" customFormat="1" ht="12.75" customHeight="1">
      <c r="A134" s="33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32"/>
      <c r="M134" s="32"/>
      <c r="N134" s="32"/>
      <c r="O134" s="32"/>
      <c r="P134" s="32"/>
      <c r="Q134" s="32"/>
      <c r="R134" s="32"/>
      <c r="S134" s="32"/>
    </row>
    <row r="135" spans="1:19" s="26" customFormat="1" ht="12.75" customHeight="1">
      <c r="A135" s="33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32"/>
      <c r="M135" s="32"/>
      <c r="N135" s="32"/>
      <c r="O135" s="32"/>
      <c r="P135" s="32"/>
      <c r="Q135" s="32"/>
      <c r="R135" s="32"/>
      <c r="S135" s="32"/>
    </row>
    <row r="136" spans="1:19" s="26" customFormat="1" ht="12.75" customHeight="1">
      <c r="A136" s="33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32"/>
      <c r="M136" s="32"/>
      <c r="N136" s="32"/>
      <c r="O136" s="32"/>
      <c r="P136" s="32"/>
      <c r="Q136" s="32"/>
      <c r="R136" s="32"/>
      <c r="S136" s="32"/>
    </row>
    <row r="137" spans="1:19" s="26" customFormat="1" ht="12.75" customHeight="1">
      <c r="A137" s="33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32"/>
      <c r="M137" s="32"/>
      <c r="N137" s="32"/>
      <c r="O137" s="32"/>
      <c r="P137" s="32"/>
      <c r="Q137" s="32"/>
      <c r="R137" s="32"/>
      <c r="S137" s="32"/>
    </row>
    <row r="138" spans="1:19" s="26" customFormat="1" ht="12.75" customHeight="1">
      <c r="A138" s="33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32"/>
      <c r="M138" s="32"/>
      <c r="N138" s="32"/>
      <c r="O138" s="32"/>
      <c r="P138" s="32"/>
      <c r="Q138" s="32"/>
      <c r="R138" s="32"/>
      <c r="S138" s="32"/>
    </row>
    <row r="139" spans="1:19" s="26" customFormat="1" ht="12.75" customHeight="1">
      <c r="A139" s="33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32"/>
      <c r="M139" s="32"/>
      <c r="N139" s="32"/>
      <c r="O139" s="32"/>
      <c r="P139" s="32"/>
      <c r="Q139" s="32"/>
      <c r="R139" s="32"/>
      <c r="S139" s="32"/>
    </row>
    <row r="140" spans="1:19" s="26" customFormat="1" ht="12.75" customHeight="1">
      <c r="A140" s="33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32"/>
      <c r="M140" s="32"/>
      <c r="N140" s="32"/>
      <c r="O140" s="32"/>
      <c r="P140" s="32"/>
      <c r="Q140" s="32"/>
      <c r="R140" s="32"/>
      <c r="S140" s="32"/>
    </row>
    <row r="141" spans="1:19" s="26" customFormat="1" ht="12.75" customHeight="1">
      <c r="A141" s="33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32"/>
      <c r="M141" s="32"/>
      <c r="N141" s="32"/>
      <c r="O141" s="32"/>
      <c r="P141" s="32"/>
      <c r="Q141" s="32"/>
      <c r="R141" s="32"/>
      <c r="S141" s="32"/>
    </row>
    <row r="142" spans="1:19" s="26" customFormat="1" ht="12.75" customHeight="1">
      <c r="A142" s="33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32"/>
      <c r="M142" s="32"/>
      <c r="N142" s="32"/>
      <c r="O142" s="32"/>
      <c r="P142" s="32"/>
      <c r="Q142" s="32"/>
      <c r="R142" s="32"/>
      <c r="S142" s="32"/>
    </row>
    <row r="143" spans="1:19" s="26" customFormat="1" ht="12.75" customHeight="1">
      <c r="A143" s="33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32"/>
      <c r="M143" s="32"/>
      <c r="N143" s="32"/>
      <c r="O143" s="32"/>
      <c r="P143" s="32"/>
      <c r="Q143" s="32"/>
      <c r="R143" s="32"/>
      <c r="S143" s="32"/>
    </row>
    <row r="144" spans="1:19" s="26" customFormat="1" ht="12.75" customHeight="1">
      <c r="A144" s="33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32"/>
      <c r="M144" s="32"/>
      <c r="N144" s="32"/>
      <c r="O144" s="32"/>
      <c r="P144" s="32"/>
      <c r="Q144" s="32"/>
      <c r="R144" s="32"/>
      <c r="S144" s="32"/>
    </row>
    <row r="145" spans="1:19" s="26" customFormat="1" ht="12.75" customHeight="1">
      <c r="A145" s="33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32"/>
      <c r="M145" s="32"/>
      <c r="N145" s="32"/>
      <c r="O145" s="32"/>
      <c r="P145" s="32"/>
      <c r="Q145" s="32"/>
      <c r="R145" s="32"/>
      <c r="S145" s="32"/>
    </row>
    <row r="146" spans="1:19" s="26" customFormat="1" ht="12.75" customHeight="1">
      <c r="A146" s="33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32"/>
      <c r="M146" s="32"/>
      <c r="N146" s="32"/>
      <c r="O146" s="32"/>
      <c r="P146" s="32"/>
      <c r="Q146" s="32"/>
      <c r="R146" s="32"/>
      <c r="S146" s="32"/>
    </row>
    <row r="147" spans="1:19" s="26" customFormat="1" ht="12.75" customHeight="1">
      <c r="A147" s="33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32"/>
      <c r="M147" s="32"/>
      <c r="N147" s="32"/>
      <c r="O147" s="32"/>
      <c r="P147" s="32"/>
      <c r="Q147" s="32"/>
      <c r="R147" s="32"/>
      <c r="S147" s="32"/>
    </row>
    <row r="148" spans="1:19" s="26" customFormat="1" ht="12.75" customHeight="1">
      <c r="A148" s="33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29"/>
      <c r="M148" s="29"/>
      <c r="N148" s="29"/>
      <c r="O148" s="29"/>
      <c r="P148" s="29"/>
      <c r="Q148" s="29"/>
      <c r="R148" s="29"/>
      <c r="S148" s="29"/>
    </row>
    <row r="149" spans="1:19" s="26" customFormat="1" ht="12.75" customHeight="1">
      <c r="A149" s="33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32"/>
      <c r="M149" s="32"/>
      <c r="N149" s="32"/>
      <c r="O149" s="32"/>
      <c r="P149" s="32"/>
      <c r="Q149" s="32"/>
      <c r="R149" s="32"/>
      <c r="S149" s="32"/>
    </row>
    <row r="150" spans="1:19" s="26" customFormat="1" ht="12.75" customHeight="1">
      <c r="A150" s="33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32"/>
      <c r="M150" s="32"/>
      <c r="N150" s="32"/>
      <c r="O150" s="32"/>
      <c r="P150" s="32"/>
      <c r="Q150" s="32"/>
      <c r="R150" s="32"/>
      <c r="S150" s="32"/>
    </row>
    <row r="151" spans="1:19" s="26" customFormat="1" ht="12.75" customHeight="1">
      <c r="A151" s="33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32"/>
      <c r="M151" s="32"/>
      <c r="N151" s="32"/>
      <c r="O151" s="32"/>
      <c r="P151" s="32"/>
      <c r="Q151" s="32"/>
      <c r="R151" s="32"/>
      <c r="S151" s="32"/>
    </row>
    <row r="152" spans="1:19" s="26" customFormat="1" ht="12.75" customHeight="1">
      <c r="A152" s="33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32"/>
      <c r="M152" s="32"/>
      <c r="N152" s="32"/>
      <c r="O152" s="32"/>
      <c r="P152" s="32"/>
      <c r="Q152" s="32"/>
      <c r="R152" s="32"/>
      <c r="S152" s="32"/>
    </row>
    <row r="153" spans="1:19" s="26" customFormat="1" ht="12.75" customHeight="1">
      <c r="A153" s="33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30"/>
      <c r="M153" s="29"/>
      <c r="N153" s="29"/>
      <c r="O153" s="29"/>
      <c r="P153" s="29"/>
      <c r="Q153" s="29"/>
      <c r="R153" s="29"/>
      <c r="S153" s="29"/>
    </row>
    <row r="154" spans="1:19" s="26" customFormat="1" ht="12.75" customHeight="1">
      <c r="A154" s="33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32"/>
      <c r="M154" s="32"/>
      <c r="N154" s="32"/>
      <c r="O154" s="32"/>
      <c r="P154" s="32"/>
      <c r="Q154" s="32"/>
      <c r="R154" s="32"/>
      <c r="S154" s="32"/>
    </row>
    <row r="155" spans="1:19" s="26" customFormat="1" ht="12.75" customHeight="1">
      <c r="A155" s="33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 spans="1:19" s="26" customFormat="1" ht="12.75" customHeight="1">
      <c r="A156" s="33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32"/>
      <c r="M156" s="32"/>
      <c r="N156" s="32"/>
      <c r="O156" s="32"/>
      <c r="P156" s="32"/>
      <c r="Q156" s="32"/>
      <c r="R156" s="32"/>
      <c r="S156" s="32"/>
    </row>
    <row r="157" spans="1:19" s="26" customFormat="1" ht="12.75" customHeight="1">
      <c r="A157" s="33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32"/>
      <c r="M157" s="32"/>
      <c r="N157" s="32"/>
      <c r="O157" s="32"/>
      <c r="P157" s="32"/>
      <c r="Q157" s="32"/>
      <c r="R157" s="32"/>
      <c r="S157" s="32"/>
    </row>
    <row r="158" spans="1:19" s="26" customFormat="1" ht="12.75" customHeight="1">
      <c r="A158" s="33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32"/>
      <c r="M158" s="32"/>
      <c r="N158" s="32"/>
      <c r="O158" s="32"/>
      <c r="P158" s="32"/>
      <c r="Q158" s="32"/>
      <c r="R158" s="32"/>
      <c r="S158" s="32"/>
    </row>
    <row r="159" spans="1:19" s="26" customFormat="1" ht="12.75" customHeight="1">
      <c r="A159" s="33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32"/>
      <c r="M159" s="32"/>
      <c r="N159" s="32"/>
      <c r="O159" s="32"/>
      <c r="P159" s="32"/>
      <c r="Q159" s="32"/>
      <c r="R159" s="32"/>
      <c r="S159" s="32"/>
    </row>
    <row r="160" spans="1:19" s="26" customFormat="1" ht="12.75" customHeight="1">
      <c r="A160" s="33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32"/>
      <c r="M160" s="32"/>
      <c r="N160" s="32"/>
      <c r="O160" s="32"/>
      <c r="P160" s="32"/>
      <c r="Q160" s="32"/>
      <c r="R160" s="32"/>
      <c r="S160" s="32"/>
    </row>
    <row r="161" spans="1:19" s="26" customFormat="1" ht="12.75" customHeight="1">
      <c r="A161" s="33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32"/>
      <c r="M161" s="32"/>
      <c r="N161" s="32"/>
      <c r="O161" s="32"/>
      <c r="P161" s="32"/>
      <c r="Q161" s="32"/>
      <c r="R161" s="32"/>
      <c r="S161" s="32"/>
    </row>
    <row r="162" spans="1:19" s="26" customFormat="1" ht="12.75" customHeight="1">
      <c r="A162" s="33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32"/>
      <c r="M162" s="32"/>
      <c r="N162" s="32"/>
      <c r="O162" s="32"/>
      <c r="P162" s="32"/>
      <c r="Q162" s="32"/>
      <c r="R162" s="32"/>
      <c r="S162" s="32"/>
    </row>
    <row r="163" spans="1:19" s="26" customFormat="1" ht="12.75" customHeight="1">
      <c r="A163" s="33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32"/>
      <c r="M163" s="32"/>
      <c r="N163" s="32"/>
      <c r="O163" s="32"/>
      <c r="P163" s="32"/>
      <c r="Q163" s="32"/>
      <c r="R163" s="32"/>
      <c r="S163" s="32"/>
    </row>
    <row r="164" spans="1:19" s="26" customFormat="1" ht="12.75" customHeight="1">
      <c r="A164" s="33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32"/>
      <c r="M164" s="32"/>
      <c r="N164" s="32"/>
      <c r="O164" s="32"/>
      <c r="P164" s="32"/>
      <c r="Q164" s="32"/>
      <c r="R164" s="32"/>
      <c r="S164" s="32"/>
    </row>
    <row r="165" spans="1:19" s="26" customFormat="1" ht="12.75" customHeight="1">
      <c r="A165" s="33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32"/>
      <c r="M165" s="32"/>
      <c r="N165" s="32"/>
      <c r="O165" s="32"/>
      <c r="P165" s="32"/>
      <c r="Q165" s="32"/>
      <c r="R165" s="32"/>
      <c r="S165" s="32"/>
    </row>
    <row r="166" spans="1:19" s="26" customFormat="1" ht="12.75" customHeight="1">
      <c r="A166" s="33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32"/>
      <c r="M166" s="32"/>
      <c r="N166" s="32"/>
      <c r="O166" s="32"/>
      <c r="P166" s="32"/>
      <c r="Q166" s="32"/>
      <c r="R166" s="32"/>
      <c r="S166" s="32"/>
    </row>
    <row r="167" spans="1:19" s="26" customFormat="1" ht="12.75" customHeight="1">
      <c r="A167" s="33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32"/>
      <c r="M167" s="32"/>
      <c r="N167" s="32"/>
      <c r="O167" s="32"/>
      <c r="P167" s="32"/>
      <c r="Q167" s="32"/>
      <c r="R167" s="32"/>
      <c r="S167" s="32"/>
    </row>
    <row r="168" spans="1:19" s="26" customFormat="1" ht="12.75" customHeight="1">
      <c r="A168" s="33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32"/>
      <c r="M168" s="32"/>
      <c r="N168" s="32"/>
      <c r="O168" s="32"/>
      <c r="P168" s="32"/>
      <c r="Q168" s="32"/>
      <c r="R168" s="32"/>
      <c r="S168" s="32"/>
    </row>
    <row r="169" spans="1:19" s="26" customFormat="1" ht="12.75" customHeight="1">
      <c r="A169" s="33"/>
      <c r="B169" s="5"/>
      <c r="C169" s="5"/>
      <c r="D169" s="5"/>
      <c r="E169" s="5"/>
      <c r="F169" s="5"/>
      <c r="G169" s="5"/>
      <c r="H169" s="5"/>
      <c r="I169" s="5"/>
      <c r="J169" s="5"/>
      <c r="K169" s="31"/>
      <c r="L169" s="32"/>
      <c r="M169" s="32"/>
      <c r="N169" s="32"/>
      <c r="O169" s="32"/>
      <c r="P169" s="32"/>
      <c r="Q169" s="32"/>
      <c r="R169" s="32"/>
      <c r="S169" s="32"/>
    </row>
    <row r="170" spans="1:19" s="26" customFormat="1" ht="12.75" customHeight="1">
      <c r="A170" s="33"/>
      <c r="B170" s="5"/>
      <c r="C170" s="5"/>
      <c r="D170" s="5"/>
      <c r="E170" s="5"/>
      <c r="F170" s="5"/>
      <c r="G170" s="5"/>
      <c r="H170" s="5"/>
      <c r="I170" s="5"/>
      <c r="J170" s="5"/>
      <c r="K170" s="31"/>
      <c r="L170" s="32"/>
      <c r="M170" s="32"/>
      <c r="N170" s="32"/>
      <c r="O170" s="32"/>
      <c r="P170" s="32"/>
      <c r="Q170" s="32"/>
      <c r="R170" s="32"/>
      <c r="S170" s="32"/>
    </row>
    <row r="171" spans="1:19" s="26" customFormat="1" ht="12.75" customHeight="1">
      <c r="A171" s="33"/>
      <c r="B171" s="5"/>
      <c r="C171" s="5"/>
      <c r="D171" s="5"/>
      <c r="E171" s="5"/>
      <c r="F171" s="5"/>
      <c r="G171" s="5"/>
      <c r="H171" s="5"/>
      <c r="I171" s="5"/>
      <c r="J171" s="5"/>
      <c r="K171" s="31"/>
      <c r="L171" s="32"/>
      <c r="M171" s="32"/>
      <c r="N171" s="32"/>
      <c r="O171" s="32"/>
      <c r="P171" s="32"/>
      <c r="Q171" s="32"/>
      <c r="R171" s="32"/>
      <c r="S171" s="32"/>
    </row>
    <row r="172" spans="1:19" s="26" customFormat="1" ht="12.75" customHeight="1">
      <c r="A172" s="33"/>
      <c r="B172" s="5"/>
      <c r="C172" s="5"/>
      <c r="D172" s="5"/>
      <c r="E172" s="5"/>
      <c r="F172" s="5"/>
      <c r="G172" s="5"/>
      <c r="H172" s="5"/>
      <c r="I172" s="5"/>
      <c r="J172" s="5"/>
      <c r="K172" s="31"/>
      <c r="L172" s="32"/>
      <c r="M172" s="32"/>
      <c r="N172" s="32"/>
      <c r="O172" s="32"/>
      <c r="P172" s="32"/>
      <c r="Q172" s="32"/>
      <c r="R172" s="32"/>
      <c r="S172" s="32"/>
    </row>
    <row r="173" spans="1:19" s="26" customFormat="1" ht="12.75" customHeight="1">
      <c r="A173" s="33"/>
      <c r="B173" s="5"/>
      <c r="C173" s="5"/>
      <c r="D173" s="5"/>
      <c r="E173" s="5"/>
      <c r="F173" s="5"/>
      <c r="G173" s="5"/>
      <c r="H173" s="5"/>
      <c r="I173" s="5"/>
      <c r="J173" s="5"/>
      <c r="K173" s="31"/>
      <c r="L173" s="32"/>
      <c r="M173" s="32"/>
      <c r="N173" s="32"/>
      <c r="O173" s="32"/>
      <c r="P173" s="32"/>
      <c r="Q173" s="32"/>
      <c r="R173" s="32"/>
      <c r="S173" s="32"/>
    </row>
    <row r="174" spans="1:19" s="26" customFormat="1" ht="12.75" customHeight="1">
      <c r="A174" s="33"/>
      <c r="B174" s="5"/>
      <c r="C174" s="5"/>
      <c r="D174" s="5"/>
      <c r="E174" s="5"/>
      <c r="F174" s="5"/>
      <c r="G174" s="5"/>
      <c r="H174" s="5"/>
      <c r="I174" s="5"/>
      <c r="J174" s="5"/>
      <c r="K174" s="31"/>
      <c r="L174" s="32"/>
      <c r="M174" s="32"/>
      <c r="N174" s="32"/>
      <c r="O174" s="32"/>
      <c r="P174" s="32"/>
      <c r="Q174" s="32"/>
      <c r="R174" s="32"/>
      <c r="S174" s="32"/>
    </row>
    <row r="175" spans="1:19" s="26" customFormat="1" ht="12.75" customHeight="1">
      <c r="A175" s="33"/>
      <c r="B175" s="5"/>
      <c r="C175" s="5"/>
      <c r="D175" s="5"/>
      <c r="E175" s="5"/>
      <c r="F175" s="5"/>
      <c r="G175" s="5"/>
      <c r="H175" s="5"/>
      <c r="I175" s="5"/>
      <c r="J175" s="5"/>
      <c r="K175" s="31"/>
      <c r="L175" s="32"/>
      <c r="M175" s="32"/>
      <c r="N175" s="32"/>
      <c r="O175" s="32"/>
      <c r="P175" s="32"/>
      <c r="Q175" s="32"/>
      <c r="R175" s="32"/>
      <c r="S175" s="32"/>
    </row>
    <row r="176" spans="1:19" s="26" customFormat="1" ht="12.75" customHeight="1">
      <c r="A176" s="33"/>
      <c r="B176" s="5"/>
      <c r="C176" s="5"/>
      <c r="D176" s="5"/>
      <c r="E176" s="5"/>
      <c r="F176" s="5"/>
      <c r="G176" s="5"/>
      <c r="H176" s="5"/>
      <c r="I176" s="5"/>
      <c r="J176" s="5"/>
      <c r="K176" s="31"/>
      <c r="L176" s="32"/>
      <c r="M176" s="32"/>
      <c r="N176" s="32"/>
      <c r="O176" s="32"/>
      <c r="P176" s="32"/>
      <c r="Q176" s="32"/>
      <c r="R176" s="32"/>
      <c r="S176" s="32"/>
    </row>
    <row r="177" spans="1:19" s="26" customFormat="1" ht="12.75" customHeight="1">
      <c r="A177" s="33"/>
      <c r="B177" s="5"/>
      <c r="C177" s="5"/>
      <c r="D177" s="5"/>
      <c r="E177" s="5"/>
      <c r="F177" s="5"/>
      <c r="G177" s="5"/>
      <c r="H177" s="5"/>
      <c r="I177" s="5"/>
      <c r="J177" s="5"/>
      <c r="K177" s="31"/>
      <c r="L177" s="32"/>
      <c r="M177" s="32"/>
      <c r="N177" s="32"/>
      <c r="O177" s="32"/>
      <c r="P177" s="32"/>
      <c r="Q177" s="32"/>
      <c r="R177" s="32"/>
      <c r="S177" s="32"/>
    </row>
    <row r="178" spans="1:19" s="26" customFormat="1" ht="12.75" customHeight="1">
      <c r="A178" s="33"/>
      <c r="B178" s="5"/>
      <c r="C178" s="5"/>
      <c r="D178" s="5"/>
      <c r="E178" s="5"/>
      <c r="F178" s="5"/>
      <c r="G178" s="5"/>
      <c r="H178" s="5"/>
      <c r="I178" s="5"/>
      <c r="J178" s="5"/>
      <c r="K178" s="31"/>
      <c r="L178" s="32"/>
      <c r="M178" s="32"/>
      <c r="N178" s="32"/>
      <c r="O178" s="32"/>
      <c r="P178" s="32"/>
      <c r="Q178" s="32"/>
      <c r="R178" s="32"/>
      <c r="S178" s="32"/>
    </row>
    <row r="179" spans="1:19" s="26" customFormat="1" ht="12.75" customHeight="1">
      <c r="A179" s="33"/>
      <c r="B179" s="5"/>
      <c r="C179" s="5"/>
      <c r="D179" s="5"/>
      <c r="E179" s="5"/>
      <c r="F179" s="5"/>
      <c r="G179" s="5"/>
      <c r="H179" s="5"/>
      <c r="I179" s="5"/>
      <c r="J179" s="5"/>
      <c r="K179" s="31"/>
      <c r="L179" s="32"/>
      <c r="M179" s="32"/>
      <c r="N179" s="32"/>
      <c r="O179" s="32"/>
      <c r="P179" s="32"/>
      <c r="Q179" s="32"/>
      <c r="R179" s="32"/>
      <c r="S179" s="32"/>
    </row>
    <row r="180" spans="1:19" s="26" customFormat="1" ht="12.75" customHeight="1">
      <c r="A180" s="33"/>
      <c r="B180" s="5"/>
      <c r="C180" s="5"/>
      <c r="D180" s="5"/>
      <c r="E180" s="5"/>
      <c r="F180" s="5"/>
      <c r="G180" s="5"/>
      <c r="H180" s="5"/>
      <c r="I180" s="5"/>
      <c r="J180" s="5"/>
      <c r="K180" s="31"/>
      <c r="L180" s="32"/>
      <c r="M180" s="32"/>
      <c r="N180" s="32"/>
      <c r="O180" s="32"/>
      <c r="P180" s="32"/>
      <c r="Q180" s="32"/>
      <c r="R180" s="32"/>
      <c r="S180" s="32"/>
    </row>
    <row r="181" spans="1:19" s="26" customFormat="1" ht="12.75" customHeight="1">
      <c r="A181" s="33"/>
      <c r="B181" s="5"/>
      <c r="C181" s="5"/>
      <c r="D181" s="5"/>
      <c r="E181" s="5"/>
      <c r="F181" s="5"/>
      <c r="G181" s="5"/>
      <c r="H181" s="5"/>
      <c r="I181" s="5"/>
      <c r="J181" s="5"/>
      <c r="K181" s="31"/>
      <c r="L181" s="32"/>
      <c r="M181" s="32"/>
      <c r="N181" s="32"/>
      <c r="O181" s="32"/>
      <c r="P181" s="32"/>
      <c r="Q181" s="32"/>
      <c r="R181" s="32"/>
      <c r="S181" s="32"/>
    </row>
    <row r="182" spans="1:19" s="26" customFormat="1" ht="12.75" customHeight="1">
      <c r="A182" s="33"/>
      <c r="B182" s="5"/>
      <c r="C182" s="5"/>
      <c r="D182" s="5"/>
      <c r="E182" s="5"/>
      <c r="F182" s="5"/>
      <c r="G182" s="5"/>
      <c r="H182" s="5"/>
      <c r="I182" s="5"/>
      <c r="J182" s="5"/>
      <c r="K182" s="31"/>
      <c r="L182" s="32"/>
      <c r="M182" s="32"/>
      <c r="N182" s="32"/>
      <c r="O182" s="32"/>
      <c r="P182" s="32"/>
      <c r="Q182" s="32"/>
      <c r="R182" s="32"/>
      <c r="S182" s="32"/>
    </row>
    <row r="183" spans="1:19" s="26" customFormat="1" ht="12.75" customHeight="1">
      <c r="A183" s="33"/>
      <c r="B183" s="5"/>
      <c r="C183" s="5"/>
      <c r="D183" s="5"/>
      <c r="E183" s="5"/>
      <c r="F183" s="5"/>
      <c r="G183" s="5"/>
      <c r="H183" s="5"/>
      <c r="I183" s="5"/>
      <c r="J183" s="5"/>
      <c r="K183" s="31"/>
      <c r="L183" s="32"/>
      <c r="M183" s="32"/>
      <c r="N183" s="32"/>
      <c r="O183" s="32"/>
      <c r="P183" s="32"/>
      <c r="Q183" s="32"/>
      <c r="R183" s="32"/>
      <c r="S183" s="32"/>
    </row>
    <row r="184" spans="1:19" s="26" customFormat="1" ht="12.75" customHeight="1">
      <c r="A184" s="33"/>
      <c r="B184" s="5"/>
      <c r="C184" s="5"/>
      <c r="D184" s="5"/>
      <c r="E184" s="5"/>
      <c r="F184" s="5"/>
      <c r="G184" s="5"/>
      <c r="H184" s="5"/>
      <c r="I184" s="5"/>
      <c r="J184" s="5"/>
      <c r="K184" s="31"/>
      <c r="L184" s="32"/>
      <c r="M184" s="32"/>
      <c r="N184" s="32"/>
      <c r="O184" s="32"/>
      <c r="P184" s="32"/>
      <c r="Q184" s="32"/>
      <c r="R184" s="32"/>
      <c r="S184" s="32"/>
    </row>
    <row r="185" spans="1:19" s="26" customFormat="1" ht="12.75" customHeight="1">
      <c r="A185" s="33"/>
      <c r="B185" s="5"/>
      <c r="C185" s="5"/>
      <c r="D185" s="5"/>
      <c r="E185" s="5"/>
      <c r="F185" s="5"/>
      <c r="G185" s="5"/>
      <c r="H185" s="5"/>
      <c r="I185" s="5"/>
      <c r="J185" s="5"/>
      <c r="K185" s="31"/>
      <c r="L185" s="32"/>
      <c r="M185" s="32"/>
      <c r="N185" s="32"/>
      <c r="O185" s="32"/>
      <c r="P185" s="32"/>
      <c r="Q185" s="32"/>
      <c r="R185" s="32"/>
      <c r="S185" s="32"/>
    </row>
    <row r="186" spans="1:19" s="26" customFormat="1" ht="12.75" customHeight="1">
      <c r="A186" s="33"/>
      <c r="B186" s="5"/>
      <c r="C186" s="5"/>
      <c r="D186" s="5"/>
      <c r="E186" s="5"/>
      <c r="F186" s="5"/>
      <c r="G186" s="5"/>
      <c r="H186" s="5"/>
      <c r="I186" s="5"/>
      <c r="J186" s="5"/>
      <c r="K186" s="31"/>
      <c r="L186" s="32"/>
      <c r="M186" s="32"/>
      <c r="N186" s="32"/>
      <c r="O186" s="32"/>
      <c r="P186" s="32"/>
      <c r="Q186" s="32"/>
      <c r="R186" s="32"/>
      <c r="S186" s="32"/>
    </row>
    <row r="187" spans="1:19" s="26" customFormat="1" ht="12.75" customHeight="1">
      <c r="A187" s="33"/>
      <c r="B187" s="5"/>
      <c r="C187" s="5"/>
      <c r="D187" s="5"/>
      <c r="E187" s="5"/>
      <c r="F187" s="5"/>
      <c r="G187" s="5"/>
      <c r="H187" s="5"/>
      <c r="I187" s="5"/>
      <c r="J187" s="5"/>
      <c r="K187" s="31"/>
      <c r="L187" s="32"/>
      <c r="M187" s="32"/>
      <c r="N187" s="32"/>
      <c r="O187" s="32"/>
      <c r="P187" s="32"/>
      <c r="Q187" s="32"/>
      <c r="R187" s="32"/>
      <c r="S187" s="32"/>
    </row>
    <row r="188" spans="1:19" s="26" customFormat="1" ht="12.75" customHeight="1">
      <c r="A188" s="33"/>
      <c r="B188" s="5"/>
      <c r="C188" s="5"/>
      <c r="D188" s="5"/>
      <c r="E188" s="5"/>
      <c r="F188" s="5"/>
      <c r="G188" s="5"/>
      <c r="H188" s="5"/>
      <c r="I188" s="5"/>
      <c r="J188" s="5"/>
      <c r="K188" s="31"/>
      <c r="L188" s="32"/>
      <c r="M188" s="32"/>
      <c r="N188" s="32"/>
      <c r="O188" s="32"/>
      <c r="P188" s="32"/>
      <c r="Q188" s="32"/>
      <c r="R188" s="32"/>
      <c r="S188" s="32"/>
    </row>
    <row r="189" spans="1:19" s="26" customFormat="1" ht="12.75" customHeight="1">
      <c r="A189" s="33"/>
      <c r="B189" s="5"/>
      <c r="C189" s="5"/>
      <c r="D189" s="5"/>
      <c r="E189" s="5"/>
      <c r="F189" s="5"/>
      <c r="G189" s="5"/>
      <c r="H189" s="5"/>
      <c r="I189" s="5"/>
      <c r="J189" s="5"/>
      <c r="K189" s="31"/>
      <c r="L189" s="32"/>
      <c r="M189" s="32"/>
      <c r="N189" s="32"/>
      <c r="O189" s="32"/>
      <c r="P189" s="32"/>
      <c r="Q189" s="32"/>
      <c r="R189" s="32"/>
      <c r="S189" s="32"/>
    </row>
    <row r="190" spans="1:19" s="26" customFormat="1" ht="12.75" customHeight="1">
      <c r="A190" s="33"/>
      <c r="B190" s="5"/>
      <c r="C190" s="5"/>
      <c r="D190" s="5"/>
      <c r="E190" s="5"/>
      <c r="F190" s="5"/>
      <c r="G190" s="5"/>
      <c r="H190" s="5"/>
      <c r="I190" s="5"/>
      <c r="J190" s="5"/>
      <c r="K190" s="31"/>
      <c r="L190" s="32"/>
      <c r="M190" s="32"/>
      <c r="N190" s="32"/>
      <c r="O190" s="32"/>
      <c r="P190" s="32"/>
      <c r="Q190" s="32"/>
      <c r="R190" s="32"/>
      <c r="S190" s="32"/>
    </row>
    <row r="191" spans="1:19" s="26" customFormat="1" ht="12.75" customHeight="1">
      <c r="A191" s="33"/>
      <c r="B191" s="5"/>
      <c r="C191" s="5"/>
      <c r="D191" s="5"/>
      <c r="E191" s="5"/>
      <c r="F191" s="5"/>
      <c r="G191" s="5"/>
      <c r="H191" s="5"/>
      <c r="I191" s="5"/>
      <c r="J191" s="5"/>
      <c r="K191" s="31"/>
      <c r="L191" s="32"/>
      <c r="M191" s="32"/>
      <c r="N191" s="32"/>
      <c r="O191" s="32"/>
      <c r="P191" s="32"/>
      <c r="Q191" s="32"/>
      <c r="R191" s="32"/>
      <c r="S191" s="32"/>
    </row>
    <row r="192" spans="1:19" s="26" customFormat="1" ht="12.75" customHeight="1">
      <c r="A192" s="33"/>
      <c r="B192" s="5"/>
      <c r="C192" s="5"/>
      <c r="D192" s="5"/>
      <c r="E192" s="5"/>
      <c r="F192" s="5"/>
      <c r="G192" s="5"/>
      <c r="H192" s="5"/>
      <c r="I192" s="5"/>
      <c r="J192" s="5"/>
      <c r="K192" s="31"/>
      <c r="L192" s="32"/>
      <c r="M192" s="32"/>
      <c r="N192" s="32"/>
      <c r="O192" s="32"/>
      <c r="P192" s="32"/>
      <c r="Q192" s="32"/>
      <c r="R192" s="32"/>
      <c r="S192" s="32"/>
    </row>
    <row r="193" spans="1:19" s="26" customFormat="1" ht="12.75" customHeight="1">
      <c r="A193" s="33"/>
      <c r="B193" s="5"/>
      <c r="C193" s="5"/>
      <c r="D193" s="5"/>
      <c r="E193" s="5"/>
      <c r="F193" s="5"/>
      <c r="G193" s="5"/>
      <c r="H193" s="5"/>
      <c r="I193" s="5"/>
      <c r="J193" s="5"/>
      <c r="K193" s="31"/>
      <c r="L193" s="32"/>
      <c r="M193" s="32"/>
      <c r="N193" s="32"/>
      <c r="O193" s="32"/>
      <c r="P193" s="32"/>
      <c r="Q193" s="32"/>
      <c r="R193" s="32"/>
      <c r="S193" s="32"/>
    </row>
    <row r="194" spans="1:19" s="26" customFormat="1" ht="12.75" customHeight="1">
      <c r="A194" s="33"/>
      <c r="B194" s="5"/>
      <c r="C194" s="5"/>
      <c r="D194" s="5"/>
      <c r="E194" s="5"/>
      <c r="F194" s="5"/>
      <c r="G194" s="5"/>
      <c r="H194" s="5"/>
      <c r="I194" s="5"/>
      <c r="J194" s="5"/>
      <c r="K194" s="31"/>
      <c r="L194" s="32"/>
      <c r="M194" s="32"/>
      <c r="N194" s="32"/>
      <c r="O194" s="32"/>
      <c r="P194" s="32"/>
      <c r="Q194" s="32"/>
      <c r="R194" s="32"/>
      <c r="S194" s="32"/>
    </row>
    <row r="195" spans="1:19" s="26" customFormat="1" ht="12.75" customHeight="1">
      <c r="A195" s="33"/>
      <c r="B195" s="5"/>
      <c r="C195" s="5"/>
      <c r="D195" s="5"/>
      <c r="E195" s="5"/>
      <c r="F195" s="5"/>
      <c r="G195" s="5"/>
      <c r="H195" s="5"/>
      <c r="I195" s="5"/>
      <c r="J195" s="5"/>
      <c r="K195" s="31"/>
      <c r="L195" s="32"/>
      <c r="M195" s="32"/>
      <c r="N195" s="32"/>
      <c r="O195" s="32"/>
      <c r="P195" s="32"/>
      <c r="Q195" s="32"/>
      <c r="R195" s="32"/>
      <c r="S195" s="32"/>
    </row>
    <row r="196" spans="1:19" s="26" customFormat="1" ht="12.75" customHeight="1">
      <c r="A196" s="33"/>
      <c r="B196" s="5"/>
      <c r="C196" s="5"/>
      <c r="D196" s="5"/>
      <c r="E196" s="5"/>
      <c r="F196" s="5"/>
      <c r="G196" s="5"/>
      <c r="H196" s="5"/>
      <c r="I196" s="5"/>
      <c r="J196" s="5"/>
      <c r="K196" s="31"/>
      <c r="L196" s="32"/>
      <c r="M196" s="32"/>
      <c r="N196" s="32"/>
      <c r="O196" s="32"/>
      <c r="P196" s="32"/>
      <c r="Q196" s="32"/>
      <c r="R196" s="32"/>
      <c r="S196" s="32"/>
    </row>
    <row r="197" spans="1:19" s="26" customFormat="1" ht="12.75" customHeight="1">
      <c r="A197" s="33"/>
      <c r="B197" s="5"/>
      <c r="C197" s="5"/>
      <c r="D197" s="5"/>
      <c r="E197" s="5"/>
      <c r="F197" s="5"/>
      <c r="G197" s="5"/>
      <c r="H197" s="5"/>
      <c r="I197" s="5"/>
      <c r="J197" s="5"/>
      <c r="K197" s="31"/>
      <c r="L197" s="32"/>
      <c r="M197" s="32"/>
      <c r="N197" s="32"/>
      <c r="O197" s="32"/>
      <c r="P197" s="32"/>
      <c r="Q197" s="32"/>
      <c r="R197" s="32"/>
      <c r="S197" s="32"/>
    </row>
    <row r="198" spans="1:19" s="26" customFormat="1" ht="12.75" customHeight="1">
      <c r="A198" s="33"/>
      <c r="B198" s="5"/>
      <c r="C198" s="5"/>
      <c r="D198" s="5"/>
      <c r="E198" s="5"/>
      <c r="F198" s="5"/>
      <c r="G198" s="5"/>
      <c r="H198" s="5"/>
      <c r="I198" s="5"/>
      <c r="J198" s="5"/>
      <c r="K198" s="31"/>
      <c r="L198" s="32"/>
      <c r="M198" s="32"/>
      <c r="N198" s="32"/>
      <c r="O198" s="32"/>
      <c r="P198" s="32"/>
      <c r="Q198" s="32"/>
      <c r="R198" s="32"/>
      <c r="S198" s="32"/>
    </row>
    <row r="199" spans="1:19" s="26" customFormat="1" ht="12.75" customHeight="1">
      <c r="A199" s="33"/>
      <c r="B199" s="5"/>
      <c r="C199" s="5"/>
      <c r="D199" s="5"/>
      <c r="E199" s="5"/>
      <c r="F199" s="5"/>
      <c r="G199" s="5"/>
      <c r="H199" s="5"/>
      <c r="I199" s="5"/>
      <c r="J199" s="5"/>
      <c r="K199" s="31"/>
      <c r="L199" s="32"/>
      <c r="M199" s="32"/>
      <c r="N199" s="32"/>
      <c r="O199" s="32"/>
      <c r="P199" s="32"/>
      <c r="Q199" s="32"/>
      <c r="R199" s="32"/>
      <c r="S199" s="32"/>
    </row>
    <row r="200" spans="1:19" s="26" customFormat="1" ht="12.75" customHeight="1">
      <c r="A200" s="33"/>
      <c r="B200" s="5"/>
      <c r="C200" s="5"/>
      <c r="D200" s="5"/>
      <c r="E200" s="5"/>
      <c r="F200" s="5"/>
      <c r="G200" s="5"/>
      <c r="H200" s="5"/>
      <c r="I200" s="5"/>
      <c r="J200" s="5"/>
      <c r="K200" s="31"/>
      <c r="L200" s="32"/>
      <c r="M200" s="32"/>
      <c r="N200" s="32"/>
      <c r="O200" s="32"/>
      <c r="P200" s="32"/>
      <c r="Q200" s="32"/>
      <c r="R200" s="32"/>
      <c r="S200" s="32"/>
    </row>
    <row r="201" spans="1:19" s="26" customFormat="1" ht="12.75" customHeight="1">
      <c r="A201" s="33"/>
      <c r="B201" s="5"/>
      <c r="C201" s="5"/>
      <c r="D201" s="5"/>
      <c r="E201" s="5"/>
      <c r="F201" s="5"/>
      <c r="G201" s="5"/>
      <c r="H201" s="5"/>
      <c r="I201" s="5"/>
      <c r="J201" s="5"/>
      <c r="K201" s="31"/>
      <c r="L201" s="32"/>
      <c r="M201" s="32"/>
      <c r="N201" s="32"/>
      <c r="O201" s="32"/>
      <c r="P201" s="32"/>
      <c r="Q201" s="32"/>
      <c r="R201" s="32"/>
      <c r="S201" s="32"/>
    </row>
    <row r="202" spans="1:19" s="26" customFormat="1" ht="12.75" customHeight="1">
      <c r="A202" s="33"/>
      <c r="B202" s="5"/>
      <c r="C202" s="5"/>
      <c r="D202" s="5"/>
      <c r="E202" s="5"/>
      <c r="F202" s="5"/>
      <c r="G202" s="5"/>
      <c r="H202" s="5"/>
      <c r="I202" s="5"/>
      <c r="J202" s="5"/>
      <c r="K202" s="31"/>
      <c r="L202" s="32"/>
      <c r="M202" s="32"/>
      <c r="N202" s="32"/>
      <c r="O202" s="32"/>
      <c r="P202" s="32"/>
      <c r="Q202" s="32"/>
      <c r="R202" s="32"/>
      <c r="S202" s="32"/>
    </row>
    <row r="203" spans="1:19" s="26" customFormat="1" ht="12.75" customHeight="1">
      <c r="A203" s="33"/>
      <c r="B203" s="5"/>
      <c r="C203" s="5"/>
      <c r="D203" s="5"/>
      <c r="E203" s="5"/>
      <c r="F203" s="5"/>
      <c r="G203" s="5"/>
      <c r="H203" s="5"/>
      <c r="I203" s="5"/>
      <c r="J203" s="5"/>
      <c r="K203" s="31"/>
      <c r="L203" s="32"/>
      <c r="M203" s="32"/>
      <c r="N203" s="32"/>
      <c r="O203" s="32"/>
      <c r="P203" s="32"/>
      <c r="Q203" s="32"/>
      <c r="R203" s="32"/>
      <c r="S203" s="32"/>
    </row>
    <row r="204" spans="1:19" s="26" customFormat="1" ht="12.75" customHeight="1">
      <c r="A204" s="33"/>
      <c r="B204" s="5"/>
      <c r="C204" s="5"/>
      <c r="D204" s="5"/>
      <c r="E204" s="5"/>
      <c r="F204" s="5"/>
      <c r="G204" s="5"/>
      <c r="H204" s="5"/>
      <c r="I204" s="5"/>
      <c r="J204" s="5"/>
      <c r="K204" s="31"/>
      <c r="L204" s="32"/>
      <c r="M204" s="32"/>
      <c r="N204" s="32"/>
      <c r="O204" s="32"/>
      <c r="P204" s="32"/>
      <c r="Q204" s="32"/>
      <c r="R204" s="32"/>
      <c r="S204" s="32"/>
    </row>
    <row r="205" spans="1:19" s="26" customFormat="1" ht="12.75" customHeight="1">
      <c r="A205" s="33"/>
      <c r="B205" s="5"/>
      <c r="C205" s="5"/>
      <c r="D205" s="5"/>
      <c r="E205" s="5"/>
      <c r="F205" s="5"/>
      <c r="G205" s="5"/>
      <c r="H205" s="5"/>
      <c r="I205" s="5"/>
      <c r="J205" s="5"/>
      <c r="K205" s="31"/>
      <c r="L205" s="32"/>
      <c r="M205" s="32"/>
      <c r="N205" s="32"/>
      <c r="O205" s="32"/>
      <c r="P205" s="32"/>
      <c r="Q205" s="32"/>
      <c r="R205" s="32"/>
      <c r="S205" s="32"/>
    </row>
    <row r="206" spans="1:19" s="26" customFormat="1" ht="12.75" customHeight="1">
      <c r="A206" s="33"/>
      <c r="B206" s="5"/>
      <c r="C206" s="5"/>
      <c r="D206" s="5"/>
      <c r="E206" s="5"/>
      <c r="F206" s="5"/>
      <c r="G206" s="5"/>
      <c r="H206" s="5"/>
      <c r="I206" s="5"/>
      <c r="J206" s="5"/>
      <c r="K206" s="31"/>
      <c r="L206" s="32"/>
      <c r="M206" s="32"/>
      <c r="N206" s="32"/>
      <c r="O206" s="32"/>
      <c r="P206" s="32"/>
      <c r="Q206" s="32"/>
      <c r="R206" s="32"/>
      <c r="S206" s="32"/>
    </row>
    <row r="207" spans="1:19" s="26" customFormat="1" ht="12.75" customHeight="1">
      <c r="A207" s="33"/>
      <c r="B207" s="5"/>
      <c r="C207" s="5"/>
      <c r="D207" s="5"/>
      <c r="E207" s="5"/>
      <c r="F207" s="5"/>
      <c r="G207" s="5"/>
      <c r="H207" s="5"/>
      <c r="I207" s="5"/>
      <c r="J207" s="5"/>
      <c r="K207" s="31"/>
      <c r="L207" s="32"/>
      <c r="M207" s="32"/>
      <c r="N207" s="32"/>
      <c r="O207" s="32"/>
      <c r="P207" s="32"/>
      <c r="Q207" s="32"/>
      <c r="R207" s="32"/>
      <c r="S207" s="32"/>
    </row>
    <row r="208" spans="1:19" s="26" customFormat="1" ht="12.75" customHeight="1">
      <c r="A208" s="33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32"/>
      <c r="M208" s="32"/>
      <c r="N208" s="32"/>
      <c r="O208" s="32"/>
      <c r="P208" s="32"/>
      <c r="Q208" s="32"/>
      <c r="R208" s="32"/>
      <c r="S208" s="32"/>
    </row>
    <row r="209" spans="1:19" s="26" customFormat="1" ht="12.75" customHeight="1">
      <c r="A209" s="33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32"/>
      <c r="M209" s="32"/>
      <c r="N209" s="32"/>
      <c r="O209" s="32"/>
      <c r="P209" s="32"/>
      <c r="Q209" s="32"/>
      <c r="R209" s="32"/>
      <c r="S209" s="32"/>
    </row>
    <row r="210" spans="1:19" s="26" customFormat="1" ht="12.75" customHeight="1">
      <c r="A210" s="33"/>
      <c r="B210" s="5"/>
      <c r="C210" s="5"/>
      <c r="D210" s="5"/>
      <c r="E210" s="5"/>
      <c r="F210" s="5"/>
      <c r="G210" s="5"/>
      <c r="H210" s="5"/>
      <c r="I210" s="5"/>
      <c r="J210" s="5"/>
      <c r="K210" s="31"/>
      <c r="L210" s="32"/>
      <c r="M210" s="32"/>
      <c r="N210" s="32"/>
      <c r="O210" s="32"/>
      <c r="P210" s="32"/>
      <c r="Q210" s="32"/>
      <c r="R210" s="32"/>
      <c r="S210" s="32"/>
    </row>
    <row r="211" spans="1:19" s="26" customFormat="1" ht="12.75" customHeight="1">
      <c r="A211" s="33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32"/>
      <c r="M211" s="32"/>
      <c r="N211" s="32"/>
      <c r="O211" s="32"/>
      <c r="P211" s="32"/>
      <c r="Q211" s="32"/>
      <c r="R211" s="32"/>
      <c r="S211" s="32"/>
    </row>
    <row r="212" spans="1:19" s="26" customFormat="1" ht="12.75" customHeight="1">
      <c r="A212" s="33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32"/>
      <c r="M212" s="32"/>
      <c r="N212" s="32"/>
      <c r="O212" s="32"/>
      <c r="P212" s="32"/>
      <c r="Q212" s="32"/>
      <c r="R212" s="32"/>
      <c r="S212" s="32"/>
    </row>
    <row r="213" spans="1:19" s="26" customFormat="1" ht="12.75" customHeight="1">
      <c r="A213" s="33"/>
      <c r="B213" s="5"/>
      <c r="C213" s="5"/>
      <c r="D213" s="5"/>
      <c r="E213" s="5"/>
      <c r="F213" s="5"/>
      <c r="G213" s="5"/>
      <c r="H213" s="5"/>
      <c r="I213" s="5"/>
      <c r="J213" s="5"/>
      <c r="K213" s="31"/>
      <c r="L213" s="32"/>
      <c r="M213" s="32"/>
      <c r="N213" s="32"/>
      <c r="O213" s="32"/>
      <c r="P213" s="32"/>
      <c r="Q213" s="32"/>
      <c r="R213" s="32"/>
      <c r="S213" s="32"/>
    </row>
    <row r="214" spans="1:19" s="26" customFormat="1" ht="12.75" customHeight="1">
      <c r="A214" s="33"/>
      <c r="B214" s="5"/>
      <c r="C214" s="5"/>
      <c r="D214" s="5"/>
      <c r="E214" s="5"/>
      <c r="F214" s="5"/>
      <c r="G214" s="5"/>
      <c r="H214" s="5"/>
      <c r="I214" s="5"/>
      <c r="J214" s="5"/>
      <c r="K214" s="31"/>
      <c r="L214" s="32"/>
      <c r="M214" s="32"/>
      <c r="N214" s="32"/>
      <c r="O214" s="32"/>
      <c r="P214" s="32"/>
      <c r="Q214" s="32"/>
      <c r="R214" s="32"/>
      <c r="S214" s="32"/>
    </row>
    <row r="215" spans="1:19" s="26" customFormat="1" ht="12.75" customHeight="1">
      <c r="A215" s="33"/>
      <c r="B215" s="5"/>
      <c r="C215" s="5"/>
      <c r="D215" s="5"/>
      <c r="E215" s="5"/>
      <c r="F215" s="5"/>
      <c r="G215" s="5"/>
      <c r="H215" s="5"/>
      <c r="I215" s="5"/>
      <c r="J215" s="5"/>
      <c r="K215" s="31"/>
      <c r="L215" s="32"/>
      <c r="M215" s="32"/>
      <c r="N215" s="32"/>
      <c r="O215" s="32"/>
      <c r="P215" s="32"/>
      <c r="Q215" s="32"/>
      <c r="R215" s="32"/>
      <c r="S215" s="32"/>
    </row>
    <row r="216" spans="1:19" s="26" customFormat="1" ht="12.75" customHeight="1">
      <c r="A216" s="33"/>
      <c r="B216" s="5"/>
      <c r="C216" s="5"/>
      <c r="D216" s="5"/>
      <c r="E216" s="5"/>
      <c r="F216" s="5"/>
      <c r="G216" s="5"/>
      <c r="H216" s="5"/>
      <c r="I216" s="5"/>
      <c r="J216" s="5"/>
      <c r="K216" s="31"/>
      <c r="L216" s="32"/>
      <c r="M216" s="32"/>
      <c r="N216" s="32"/>
      <c r="O216" s="32"/>
      <c r="P216" s="37"/>
      <c r="Q216" s="37"/>
      <c r="R216" s="37"/>
      <c r="S216" s="37"/>
    </row>
    <row r="217" spans="1:19" s="26" customFormat="1" ht="12.75" customHeight="1">
      <c r="A217" s="33"/>
      <c r="B217" s="33"/>
      <c r="C217" s="5"/>
      <c r="D217" s="5"/>
      <c r="E217" s="5"/>
      <c r="F217" s="5"/>
      <c r="G217" s="5"/>
      <c r="H217" s="5"/>
      <c r="I217" s="5"/>
      <c r="J217" s="5"/>
      <c r="K217" s="31"/>
      <c r="L217" s="32"/>
      <c r="M217" s="32"/>
      <c r="N217" s="32"/>
      <c r="O217" s="32"/>
      <c r="P217" s="37"/>
      <c r="Q217" s="32"/>
      <c r="R217" s="32"/>
      <c r="S217" s="37"/>
    </row>
    <row r="218" spans="1:19" s="26" customFormat="1" ht="12.75" customHeight="1">
      <c r="A218" s="33"/>
      <c r="B218" s="33"/>
      <c r="C218" s="5"/>
      <c r="D218" s="5"/>
      <c r="E218" s="5"/>
      <c r="F218" s="5"/>
      <c r="G218" s="5"/>
      <c r="H218" s="5"/>
      <c r="I218" s="5"/>
      <c r="J218" s="5"/>
      <c r="K218" s="31"/>
      <c r="L218" s="32"/>
      <c r="M218" s="32"/>
      <c r="N218" s="32"/>
      <c r="O218" s="32"/>
      <c r="P218" s="37"/>
      <c r="Q218" s="32"/>
      <c r="R218" s="32"/>
      <c r="S218" s="37"/>
    </row>
    <row r="219" spans="1:19" s="26" customFormat="1" ht="12.75" customHeight="1">
      <c r="A219" s="33"/>
      <c r="B219" s="33"/>
      <c r="C219" s="5"/>
      <c r="D219" s="5"/>
      <c r="E219" s="5"/>
      <c r="F219" s="5"/>
      <c r="G219" s="5"/>
      <c r="H219" s="5"/>
      <c r="I219" s="5"/>
      <c r="J219" s="5"/>
      <c r="K219" s="31"/>
      <c r="L219" s="32"/>
      <c r="M219" s="32"/>
      <c r="N219" s="32"/>
      <c r="O219" s="32"/>
      <c r="P219" s="37"/>
      <c r="Q219" s="32"/>
      <c r="R219" s="32"/>
      <c r="S219" s="37"/>
    </row>
    <row r="220" spans="1:19" s="26" customFormat="1" ht="12.75" customHeight="1">
      <c r="A220" s="33"/>
      <c r="B220" s="33"/>
      <c r="C220" s="5"/>
      <c r="D220" s="5"/>
      <c r="E220" s="5"/>
      <c r="F220" s="5"/>
      <c r="G220" s="5"/>
      <c r="H220" s="5"/>
      <c r="I220" s="5"/>
      <c r="J220" s="5"/>
      <c r="K220" s="31"/>
      <c r="L220" s="32"/>
      <c r="M220" s="32"/>
      <c r="N220" s="32"/>
      <c r="O220" s="32"/>
      <c r="P220" s="37"/>
      <c r="Q220" s="32"/>
      <c r="R220" s="32"/>
      <c r="S220" s="37"/>
    </row>
    <row r="221" spans="1:19" s="26" customFormat="1" ht="12.75" customHeight="1">
      <c r="A221" s="33"/>
      <c r="B221" s="33"/>
      <c r="C221" s="5"/>
      <c r="E221" s="5"/>
      <c r="F221" s="5"/>
      <c r="G221" s="5"/>
      <c r="H221" s="5"/>
      <c r="I221" s="5"/>
      <c r="J221" s="5"/>
      <c r="K221" s="31"/>
      <c r="L221" s="32"/>
      <c r="M221" s="32"/>
      <c r="N221" s="32"/>
      <c r="O221" s="32"/>
      <c r="P221" s="37"/>
      <c r="Q221" s="32"/>
      <c r="R221" s="32"/>
      <c r="S221" s="37"/>
    </row>
    <row r="222" spans="1:19" s="26" customFormat="1" ht="12.75" customHeight="1">
      <c r="A222" s="33"/>
      <c r="B222" s="33"/>
      <c r="C222" s="5"/>
      <c r="E222" s="5"/>
      <c r="F222" s="5"/>
      <c r="G222" s="5"/>
      <c r="H222" s="5"/>
      <c r="I222" s="5"/>
      <c r="J222" s="5"/>
      <c r="K222" s="31"/>
      <c r="L222" s="32"/>
      <c r="M222" s="32"/>
      <c r="N222" s="32"/>
      <c r="O222" s="32"/>
      <c r="P222" s="37"/>
      <c r="Q222" s="32"/>
      <c r="R222" s="32"/>
      <c r="S222" s="37"/>
    </row>
    <row r="223" spans="1:19" s="26" customFormat="1" ht="12.75" customHeight="1">
      <c r="A223" s="33"/>
      <c r="B223" s="33"/>
      <c r="C223" s="5"/>
      <c r="D223" s="5"/>
      <c r="E223" s="5"/>
      <c r="F223" s="5"/>
      <c r="G223" s="5"/>
      <c r="H223" s="5"/>
      <c r="I223" s="5"/>
      <c r="J223" s="5"/>
      <c r="K223" s="31"/>
      <c r="L223" s="32"/>
      <c r="M223" s="32"/>
      <c r="N223" s="32"/>
      <c r="O223" s="32"/>
      <c r="P223" s="37"/>
      <c r="Q223" s="32"/>
      <c r="R223" s="32"/>
      <c r="S223" s="37"/>
    </row>
    <row r="224" spans="1:19" s="26" customFormat="1" ht="12.75" customHeight="1">
      <c r="A224" s="33"/>
      <c r="B224" s="33"/>
      <c r="C224" s="5"/>
      <c r="D224" s="5"/>
      <c r="E224" s="5"/>
      <c r="F224" s="5"/>
      <c r="G224" s="5"/>
      <c r="H224" s="5"/>
      <c r="I224" s="5"/>
      <c r="J224" s="5"/>
      <c r="K224" s="31"/>
      <c r="L224" s="32"/>
      <c r="M224" s="32"/>
      <c r="N224" s="32"/>
      <c r="O224" s="32"/>
      <c r="P224" s="37"/>
      <c r="Q224" s="32"/>
      <c r="R224" s="32"/>
      <c r="S224" s="37"/>
    </row>
    <row r="225" spans="1:19" s="26" customFormat="1" ht="12.75" customHeight="1">
      <c r="A225" s="33"/>
      <c r="B225" s="33"/>
      <c r="C225" s="5"/>
      <c r="D225" s="5"/>
      <c r="E225" s="5"/>
      <c r="F225" s="5"/>
      <c r="G225" s="5"/>
      <c r="H225" s="5"/>
      <c r="I225" s="5"/>
      <c r="J225" s="5"/>
      <c r="K225" s="31"/>
      <c r="L225" s="32"/>
      <c r="M225" s="32"/>
      <c r="N225" s="32"/>
      <c r="O225" s="32"/>
      <c r="P225" s="37"/>
      <c r="Q225" s="37"/>
      <c r="R225" s="37"/>
      <c r="S225" s="37"/>
    </row>
    <row r="226" spans="1:19" s="26" customFormat="1" ht="12.75" customHeight="1">
      <c r="A226" s="33"/>
      <c r="B226" s="5"/>
      <c r="C226" s="5"/>
      <c r="D226" s="5"/>
      <c r="E226" s="5"/>
      <c r="F226" s="5"/>
      <c r="G226" s="5"/>
      <c r="H226" s="5"/>
      <c r="I226" s="5"/>
      <c r="J226" s="5"/>
      <c r="K226" s="31"/>
      <c r="L226" s="32"/>
      <c r="M226" s="32"/>
      <c r="N226" s="32"/>
      <c r="O226" s="32"/>
      <c r="P226" s="37"/>
      <c r="Q226" s="37"/>
      <c r="R226" s="37"/>
      <c r="S226" s="37"/>
    </row>
    <row r="227" spans="1:19" s="26" customFormat="1" ht="12.75" customHeight="1">
      <c r="A227" s="33"/>
      <c r="B227" s="5"/>
      <c r="C227" s="5"/>
      <c r="D227" s="5"/>
      <c r="E227" s="5"/>
      <c r="F227" s="5"/>
      <c r="G227" s="5"/>
      <c r="H227" s="5"/>
      <c r="I227" s="5"/>
      <c r="J227" s="5"/>
      <c r="K227" s="31"/>
      <c r="L227" s="32"/>
      <c r="M227" s="32"/>
      <c r="N227" s="32"/>
      <c r="O227" s="32"/>
      <c r="P227" s="37"/>
      <c r="Q227" s="37"/>
      <c r="R227" s="37"/>
      <c r="S227" s="37"/>
    </row>
    <row r="228" spans="1:19" s="26" customFormat="1" ht="12.75" customHeight="1">
      <c r="A228" s="33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32"/>
      <c r="M228" s="32"/>
      <c r="N228" s="32"/>
      <c r="O228" s="32"/>
      <c r="P228" s="37"/>
      <c r="Q228" s="37"/>
      <c r="R228" s="37"/>
      <c r="S228" s="37"/>
    </row>
    <row r="229" spans="1:19" s="26" customFormat="1" ht="12.75" customHeight="1">
      <c r="A229" s="33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32"/>
      <c r="M229" s="32"/>
      <c r="N229" s="32"/>
      <c r="O229" s="32"/>
      <c r="P229" s="37"/>
      <c r="Q229" s="37"/>
      <c r="R229" s="37"/>
      <c r="S229" s="37"/>
    </row>
    <row r="230" spans="1:19" s="26" customFormat="1" ht="12.75" customHeight="1">
      <c r="A230" s="33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32"/>
      <c r="M230" s="32"/>
      <c r="N230" s="32"/>
      <c r="O230" s="32"/>
      <c r="P230" s="37"/>
      <c r="Q230" s="37"/>
      <c r="R230" s="37"/>
      <c r="S230" s="37"/>
    </row>
    <row r="231" spans="1:19" s="26" customFormat="1" ht="12.75" customHeight="1">
      <c r="A231" s="33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32"/>
      <c r="M231" s="32"/>
      <c r="N231" s="32"/>
      <c r="O231" s="32"/>
      <c r="P231" s="37"/>
      <c r="Q231" s="37"/>
      <c r="R231" s="37"/>
      <c r="S231" s="37"/>
    </row>
    <row r="232" spans="1:19" s="26" customFormat="1" ht="12.75" customHeight="1">
      <c r="A232" s="33"/>
      <c r="B232" s="5"/>
      <c r="C232" s="24"/>
      <c r="D232" s="24"/>
      <c r="E232" s="24"/>
      <c r="F232" s="24"/>
      <c r="G232" s="24"/>
      <c r="H232" s="24"/>
      <c r="I232" s="24"/>
      <c r="J232" s="24"/>
      <c r="K232" s="5"/>
      <c r="L232" s="32"/>
      <c r="M232" s="32"/>
      <c r="N232" s="32"/>
      <c r="O232" s="32"/>
      <c r="P232" s="37"/>
      <c r="Q232" s="37"/>
      <c r="R232" s="37"/>
      <c r="S232" s="37"/>
    </row>
    <row r="233" spans="1:19" s="26" customFormat="1" ht="12.75" customHeight="1">
      <c r="B233" s="24"/>
      <c r="C233" s="24"/>
      <c r="D233" s="24"/>
      <c r="E233" s="24"/>
      <c r="F233" s="24"/>
      <c r="G233" s="24"/>
      <c r="H233" s="24"/>
      <c r="I233" s="24"/>
      <c r="J233" s="24"/>
    </row>
    <row r="234" spans="1:19" s="26" customFormat="1" ht="12.75" customHeight="1">
      <c r="B234" s="24"/>
      <c r="C234" s="24"/>
      <c r="D234" s="24"/>
      <c r="E234" s="24"/>
      <c r="F234" s="24"/>
      <c r="G234" s="24"/>
      <c r="H234" s="24"/>
      <c r="I234" s="24"/>
      <c r="J234" s="24"/>
    </row>
    <row r="235" spans="1:19" s="26" customFormat="1" ht="12.75" customHeight="1">
      <c r="B235" s="24"/>
      <c r="C235" s="24"/>
      <c r="D235" s="24"/>
      <c r="E235" s="24"/>
      <c r="F235" s="24"/>
      <c r="G235" s="24"/>
      <c r="H235" s="24"/>
      <c r="I235" s="24"/>
      <c r="J235" s="24"/>
    </row>
    <row r="236" spans="1:19" s="26" customFormat="1" ht="12.75" customHeight="1">
      <c r="B236" s="24"/>
      <c r="C236" s="24"/>
      <c r="D236" s="24"/>
      <c r="E236" s="24"/>
      <c r="F236" s="24"/>
      <c r="G236" s="24"/>
      <c r="H236" s="24"/>
      <c r="I236" s="24"/>
      <c r="J236" s="24"/>
    </row>
    <row r="237" spans="1:19" s="26" customFormat="1" ht="12.75" customHeight="1">
      <c r="B237" s="24"/>
      <c r="C237" s="24"/>
      <c r="D237" s="24"/>
      <c r="E237" s="24"/>
      <c r="F237" s="24"/>
      <c r="G237" s="24"/>
      <c r="H237" s="24"/>
      <c r="I237" s="24"/>
      <c r="J237" s="24"/>
    </row>
    <row r="238" spans="1:19" s="26" customFormat="1" ht="12.75" customHeight="1">
      <c r="B238" s="24"/>
      <c r="C238" s="24"/>
      <c r="D238" s="24"/>
      <c r="E238" s="24"/>
      <c r="F238" s="24"/>
      <c r="G238" s="24"/>
      <c r="H238" s="24"/>
      <c r="I238" s="24"/>
      <c r="J238" s="24"/>
    </row>
    <row r="239" spans="1:19" s="26" customFormat="1" ht="12.75" customHeight="1">
      <c r="B239" s="24"/>
      <c r="C239" s="24"/>
      <c r="D239" s="24"/>
      <c r="E239" s="24"/>
      <c r="F239" s="24"/>
      <c r="G239" s="24"/>
      <c r="H239" s="24"/>
      <c r="I239" s="24"/>
      <c r="J239" s="24"/>
    </row>
    <row r="240" spans="1:19" s="26" customFormat="1" ht="12.75" customHeight="1">
      <c r="B240" s="24"/>
      <c r="C240" s="24"/>
      <c r="D240" s="24"/>
      <c r="E240" s="24"/>
      <c r="F240" s="24"/>
      <c r="G240" s="24"/>
      <c r="H240" s="24"/>
      <c r="I240" s="24"/>
      <c r="J240" s="24"/>
    </row>
    <row r="241" spans="1:19" s="26" customFormat="1" ht="12.75" customHeight="1">
      <c r="B241" s="24"/>
      <c r="C241" s="24"/>
      <c r="D241" s="24"/>
      <c r="E241" s="24"/>
      <c r="F241" s="24"/>
      <c r="G241" s="24"/>
      <c r="H241" s="24"/>
      <c r="I241" s="24"/>
      <c r="J241" s="24"/>
    </row>
    <row r="242" spans="1:19" s="26" customFormat="1" ht="12.75" customHeight="1">
      <c r="A242" s="33"/>
      <c r="B242" s="5"/>
      <c r="C242" s="5"/>
      <c r="D242" s="5"/>
      <c r="E242" s="5"/>
      <c r="F242" s="5"/>
      <c r="G242" s="5"/>
      <c r="H242" s="5"/>
      <c r="I242" s="5"/>
      <c r="J242" s="5"/>
      <c r="K242" s="31"/>
      <c r="L242" s="32"/>
      <c r="M242" s="32"/>
      <c r="N242" s="32"/>
      <c r="O242" s="32"/>
      <c r="P242" s="37"/>
      <c r="Q242" s="37"/>
      <c r="R242" s="37"/>
      <c r="S242" s="37"/>
    </row>
    <row r="243" spans="1:19" s="26" customFormat="1" ht="12.75" customHeight="1">
      <c r="A243" s="33"/>
      <c r="B243" s="5"/>
      <c r="C243" s="5"/>
      <c r="D243" s="5"/>
      <c r="E243" s="5"/>
      <c r="F243" s="5"/>
      <c r="G243" s="5"/>
      <c r="H243" s="5"/>
      <c r="I243" s="5"/>
      <c r="J243" s="5"/>
      <c r="K243" s="31"/>
      <c r="L243" s="32"/>
      <c r="M243" s="32"/>
      <c r="N243" s="32"/>
      <c r="O243" s="32"/>
      <c r="P243" s="37"/>
      <c r="Q243" s="37"/>
      <c r="R243" s="37"/>
      <c r="S243" s="37"/>
    </row>
    <row r="244" spans="1:19" s="26" customFormat="1" ht="12.75" customHeight="1">
      <c r="B244" s="24"/>
      <c r="C244" s="24"/>
      <c r="D244" s="24"/>
      <c r="E244" s="24"/>
      <c r="F244" s="24"/>
      <c r="G244" s="24"/>
      <c r="H244" s="24"/>
      <c r="I244" s="24"/>
      <c r="J244" s="24"/>
    </row>
    <row r="245" spans="1:19" s="26" customFormat="1" ht="12.75" customHeight="1">
      <c r="B245" s="24"/>
      <c r="C245" s="24"/>
      <c r="D245" s="24"/>
      <c r="E245" s="24"/>
      <c r="F245" s="24"/>
      <c r="G245" s="24"/>
      <c r="H245" s="24"/>
      <c r="I245" s="24"/>
      <c r="J245" s="24"/>
    </row>
    <row r="246" spans="1:19" s="26" customFormat="1" ht="12.75" customHeight="1">
      <c r="B246" s="24"/>
      <c r="C246" s="24"/>
      <c r="D246" s="24"/>
      <c r="E246" s="24"/>
      <c r="F246" s="24"/>
      <c r="G246" s="24"/>
      <c r="H246" s="24"/>
      <c r="I246" s="24"/>
      <c r="J246" s="24"/>
    </row>
    <row r="247" spans="1:19" s="26" customFormat="1" ht="12.75" customHeight="1">
      <c r="B247" s="24"/>
      <c r="C247" s="24"/>
      <c r="D247" s="24"/>
      <c r="E247" s="24"/>
      <c r="F247" s="24"/>
      <c r="G247" s="24"/>
      <c r="H247" s="24"/>
      <c r="I247" s="24"/>
      <c r="J247" s="24"/>
    </row>
    <row r="248" spans="1:19" s="26" customFormat="1" ht="12.75" customHeight="1">
      <c r="B248" s="24"/>
      <c r="C248" s="24"/>
      <c r="D248" s="24"/>
      <c r="E248" s="24"/>
      <c r="F248" s="24"/>
      <c r="G248" s="24"/>
      <c r="H248" s="24"/>
      <c r="I248" s="24"/>
      <c r="J248" s="24"/>
    </row>
    <row r="249" spans="1:19" s="26" customFormat="1" ht="12.75" customHeight="1">
      <c r="B249" s="24"/>
      <c r="C249" s="24"/>
      <c r="D249" s="24"/>
      <c r="E249" s="24"/>
      <c r="F249" s="24"/>
      <c r="G249" s="24"/>
      <c r="H249" s="24"/>
      <c r="I249" s="24"/>
      <c r="J249" s="24"/>
    </row>
    <row r="250" spans="1:19" s="26" customFormat="1" ht="12.75" customHeight="1">
      <c r="B250" s="24"/>
      <c r="C250" s="24"/>
      <c r="D250" s="24"/>
      <c r="E250" s="24"/>
      <c r="F250" s="24"/>
      <c r="G250" s="24"/>
      <c r="H250" s="24"/>
      <c r="I250" s="24"/>
      <c r="J250" s="24"/>
    </row>
    <row r="251" spans="1:19" s="26" customFormat="1" ht="12.75" customHeight="1">
      <c r="B251" s="24"/>
      <c r="C251" s="24"/>
      <c r="D251" s="24"/>
      <c r="E251" s="24"/>
      <c r="F251" s="24"/>
      <c r="G251" s="24"/>
      <c r="H251" s="24"/>
      <c r="I251" s="24"/>
      <c r="J251" s="24"/>
    </row>
    <row r="252" spans="1:19" s="26" customFormat="1" ht="12.75" customHeight="1">
      <c r="B252" s="24"/>
      <c r="C252" s="24"/>
      <c r="D252" s="24"/>
      <c r="E252" s="24"/>
      <c r="F252" s="24"/>
      <c r="G252" s="24"/>
      <c r="H252" s="24"/>
      <c r="I252" s="24"/>
      <c r="J252" s="24"/>
    </row>
    <row r="253" spans="1:19" s="26" customFormat="1" ht="12.75" customHeight="1">
      <c r="B253" s="24"/>
      <c r="C253" s="24"/>
      <c r="D253" s="24"/>
      <c r="E253" s="24"/>
      <c r="F253" s="24"/>
      <c r="G253" s="24"/>
      <c r="H253" s="24"/>
      <c r="I253" s="24"/>
      <c r="J253" s="24"/>
    </row>
    <row r="254" spans="1:19" s="26" customFormat="1" ht="12.75" customHeight="1">
      <c r="B254" s="24"/>
      <c r="C254" s="24"/>
      <c r="D254" s="24"/>
      <c r="E254" s="24"/>
      <c r="F254" s="24"/>
      <c r="G254" s="24"/>
      <c r="H254" s="24"/>
      <c r="I254" s="24"/>
      <c r="J254" s="24"/>
    </row>
    <row r="255" spans="1:19" s="26" customFormat="1" ht="12.75" customHeight="1">
      <c r="B255" s="24"/>
      <c r="C255" s="24"/>
      <c r="D255" s="24"/>
      <c r="E255" s="24"/>
      <c r="F255" s="24"/>
      <c r="G255" s="24"/>
      <c r="H255" s="24"/>
      <c r="I255" s="24"/>
      <c r="J255" s="24"/>
    </row>
    <row r="256" spans="1:19" s="26" customFormat="1" ht="12.75" customHeight="1">
      <c r="B256" s="24"/>
      <c r="C256" s="24"/>
      <c r="D256" s="24"/>
      <c r="E256" s="24"/>
      <c r="F256" s="24"/>
      <c r="G256" s="24"/>
      <c r="H256" s="24"/>
      <c r="I256" s="24"/>
      <c r="J256" s="24"/>
      <c r="K256" s="6"/>
      <c r="L256" s="38"/>
      <c r="M256" s="38"/>
      <c r="N256" s="38"/>
      <c r="O256" s="38"/>
      <c r="P256" s="38"/>
      <c r="Q256" s="38"/>
      <c r="R256" s="38"/>
      <c r="S256" s="38"/>
    </row>
    <row r="257" spans="1:21" s="33" customFormat="1" ht="12.75" customHeight="1">
      <c r="A257" s="26"/>
      <c r="B257" s="24"/>
      <c r="C257" s="24"/>
      <c r="D257" s="24"/>
      <c r="E257" s="24"/>
      <c r="F257" s="24"/>
      <c r="G257" s="24"/>
      <c r="H257" s="24"/>
      <c r="I257" s="24"/>
      <c r="J257" s="24"/>
      <c r="K257" s="6"/>
      <c r="L257" s="38"/>
      <c r="M257" s="38"/>
      <c r="N257" s="38"/>
      <c r="O257" s="38"/>
      <c r="P257" s="38"/>
      <c r="Q257" s="38"/>
      <c r="R257" s="38"/>
      <c r="S257" s="38"/>
      <c r="T257" s="26"/>
      <c r="U257" s="26"/>
    </row>
    <row r="258" spans="1:21" s="33" customFormat="1" ht="12.75" customHeight="1">
      <c r="A258" s="26"/>
      <c r="B258" s="24"/>
      <c r="C258" s="24"/>
      <c r="D258" s="24"/>
      <c r="E258" s="24"/>
      <c r="F258" s="24"/>
      <c r="G258" s="24"/>
      <c r="H258" s="24"/>
      <c r="I258" s="24"/>
      <c r="J258" s="24"/>
      <c r="K258" s="6"/>
      <c r="L258" s="38"/>
      <c r="M258" s="38"/>
      <c r="N258" s="38"/>
      <c r="O258" s="38"/>
      <c r="P258" s="38"/>
      <c r="Q258" s="38"/>
      <c r="R258" s="38"/>
      <c r="S258" s="38"/>
      <c r="T258" s="26"/>
      <c r="U258" s="26"/>
    </row>
    <row r="259" spans="1:21" s="33" customFormat="1" ht="12.75" customHeight="1">
      <c r="A259" s="26"/>
      <c r="B259" s="24"/>
      <c r="C259" s="24"/>
      <c r="D259" s="24"/>
      <c r="E259" s="24"/>
      <c r="F259" s="24"/>
      <c r="G259" s="24"/>
      <c r="H259" s="24"/>
      <c r="I259" s="24"/>
      <c r="J259" s="24"/>
      <c r="K259" s="6"/>
      <c r="L259" s="38"/>
      <c r="M259" s="38"/>
      <c r="N259" s="38"/>
      <c r="O259" s="38"/>
      <c r="P259" s="38"/>
      <c r="Q259" s="38"/>
      <c r="R259" s="38"/>
      <c r="S259" s="38"/>
      <c r="T259" s="26"/>
      <c r="U259" s="26"/>
    </row>
    <row r="260" spans="1:21" s="33" customFormat="1" ht="12.75" customHeight="1">
      <c r="A260" s="26"/>
      <c r="B260" s="24"/>
      <c r="C260" s="24"/>
      <c r="D260" s="24"/>
      <c r="E260" s="24"/>
      <c r="F260" s="24"/>
      <c r="G260" s="24"/>
      <c r="H260" s="24"/>
      <c r="I260" s="24"/>
      <c r="J260" s="24"/>
      <c r="K260" s="6"/>
      <c r="L260" s="38"/>
      <c r="M260" s="38"/>
      <c r="N260" s="38"/>
      <c r="O260" s="38"/>
      <c r="P260" s="38"/>
      <c r="Q260" s="38"/>
      <c r="R260" s="38"/>
      <c r="S260" s="38"/>
      <c r="T260" s="26"/>
      <c r="U260" s="26"/>
    </row>
    <row r="261" spans="1:21" s="33" customFormat="1" ht="12.75" customHeight="1">
      <c r="A261" s="26"/>
      <c r="B261" s="24"/>
      <c r="C261" s="24"/>
      <c r="D261" s="24"/>
      <c r="E261" s="24"/>
      <c r="F261" s="24"/>
      <c r="G261" s="24"/>
      <c r="H261" s="24"/>
      <c r="I261" s="24"/>
      <c r="J261" s="24"/>
      <c r="K261" s="6"/>
      <c r="L261" s="38"/>
      <c r="M261" s="38"/>
      <c r="N261" s="38"/>
      <c r="O261" s="38"/>
      <c r="P261" s="38"/>
      <c r="Q261" s="38"/>
      <c r="R261" s="38"/>
      <c r="S261" s="38"/>
      <c r="T261" s="26"/>
      <c r="U261" s="26"/>
    </row>
    <row r="262" spans="1:21" s="33" customFormat="1" ht="12.75" customHeight="1">
      <c r="A262" s="26"/>
      <c r="B262" s="24"/>
      <c r="C262" s="24"/>
      <c r="D262" s="24"/>
      <c r="E262" s="24"/>
      <c r="F262" s="24"/>
      <c r="G262" s="24"/>
      <c r="H262" s="24"/>
      <c r="I262" s="24"/>
      <c r="J262" s="24"/>
      <c r="K262" s="6"/>
      <c r="L262" s="38"/>
      <c r="M262" s="38"/>
      <c r="N262" s="38"/>
      <c r="O262" s="38"/>
      <c r="P262" s="38"/>
      <c r="Q262" s="38"/>
      <c r="R262" s="38"/>
      <c r="S262" s="38"/>
      <c r="T262" s="26"/>
      <c r="U262" s="26"/>
    </row>
    <row r="263" spans="1:21" s="33" customFormat="1" ht="12.75" customHeight="1">
      <c r="A263" s="26"/>
      <c r="B263" s="24"/>
      <c r="C263" s="24"/>
      <c r="D263" s="24"/>
      <c r="E263" s="24"/>
      <c r="F263" s="24"/>
      <c r="G263" s="24"/>
      <c r="H263" s="24"/>
      <c r="I263" s="24"/>
      <c r="J263" s="24"/>
      <c r="K263" s="6"/>
      <c r="L263" s="38"/>
      <c r="M263" s="38"/>
      <c r="N263" s="38"/>
      <c r="O263" s="38"/>
      <c r="P263" s="38"/>
      <c r="Q263" s="38"/>
      <c r="R263" s="38"/>
      <c r="S263" s="38"/>
      <c r="T263" s="26"/>
      <c r="U263" s="26"/>
    </row>
    <row r="264" spans="1:21" s="33" customFormat="1" ht="12.75" customHeight="1">
      <c r="A264" s="26"/>
      <c r="B264" s="24"/>
      <c r="C264" s="24"/>
      <c r="D264" s="24"/>
      <c r="E264" s="24"/>
      <c r="F264" s="24"/>
      <c r="G264" s="24"/>
      <c r="H264" s="24"/>
      <c r="I264" s="24"/>
      <c r="J264" s="24"/>
      <c r="K264" s="6"/>
      <c r="L264" s="38"/>
      <c r="M264" s="38"/>
      <c r="N264" s="38"/>
      <c r="O264" s="38"/>
      <c r="P264" s="38"/>
      <c r="Q264" s="38"/>
      <c r="R264" s="38"/>
      <c r="S264" s="38"/>
      <c r="T264" s="26"/>
      <c r="U264" s="26"/>
    </row>
    <row r="265" spans="1:21" s="33" customFormat="1" ht="12.75" customHeight="1">
      <c r="A265" s="26"/>
      <c r="B265" s="24"/>
      <c r="C265" s="24"/>
      <c r="D265" s="24"/>
      <c r="E265" s="24"/>
      <c r="F265" s="24"/>
      <c r="G265" s="24"/>
      <c r="H265" s="24"/>
      <c r="I265" s="24"/>
      <c r="J265" s="24"/>
      <c r="K265" s="6"/>
      <c r="L265" s="38"/>
      <c r="M265" s="38"/>
      <c r="N265" s="38"/>
      <c r="O265" s="38"/>
      <c r="P265" s="38"/>
      <c r="Q265" s="38"/>
      <c r="R265" s="38"/>
      <c r="S265" s="38"/>
      <c r="T265" s="26"/>
      <c r="U265" s="26"/>
    </row>
    <row r="266" spans="1:21" s="33" customFormat="1" ht="12.75" customHeight="1">
      <c r="A266" s="26"/>
      <c r="B266" s="24"/>
      <c r="C266" s="24"/>
      <c r="D266" s="24"/>
      <c r="E266" s="24"/>
      <c r="F266" s="24"/>
      <c r="G266" s="24"/>
      <c r="H266" s="24"/>
      <c r="I266" s="24"/>
      <c r="J266" s="24"/>
      <c r="K266" s="6"/>
      <c r="L266" s="38"/>
      <c r="M266" s="38"/>
      <c r="N266" s="38"/>
      <c r="O266" s="38"/>
      <c r="P266" s="38"/>
      <c r="Q266" s="38"/>
      <c r="R266" s="38"/>
      <c r="S266" s="38"/>
      <c r="T266" s="26"/>
      <c r="U266" s="26"/>
    </row>
    <row r="267" spans="1:21" s="33" customFormat="1" ht="12.75" customHeight="1">
      <c r="A267" s="26"/>
      <c r="B267" s="24"/>
      <c r="C267" s="24"/>
      <c r="D267" s="24"/>
      <c r="E267" s="24"/>
      <c r="F267" s="24"/>
      <c r="G267" s="24"/>
      <c r="H267" s="24"/>
      <c r="I267" s="24"/>
      <c r="J267" s="24"/>
      <c r="K267" s="6"/>
      <c r="L267" s="38"/>
      <c r="M267" s="38"/>
      <c r="N267" s="38"/>
      <c r="O267" s="38"/>
      <c r="P267" s="38"/>
      <c r="Q267" s="38"/>
      <c r="R267" s="38"/>
      <c r="S267" s="38"/>
      <c r="T267" s="26"/>
      <c r="U267" s="26"/>
    </row>
    <row r="268" spans="1:21" s="33" customFormat="1" ht="12.75" customHeight="1">
      <c r="A268" s="26"/>
      <c r="B268" s="24"/>
      <c r="C268" s="24"/>
      <c r="D268" s="24"/>
      <c r="E268" s="24"/>
      <c r="F268" s="24"/>
      <c r="G268" s="24"/>
      <c r="H268" s="24"/>
      <c r="I268" s="24"/>
      <c r="J268" s="24"/>
      <c r="K268" s="6"/>
      <c r="L268" s="38"/>
      <c r="M268" s="38"/>
      <c r="N268" s="38"/>
      <c r="O268" s="38"/>
      <c r="P268" s="38"/>
      <c r="Q268" s="38"/>
      <c r="R268" s="38"/>
      <c r="S268" s="38"/>
      <c r="T268" s="26"/>
      <c r="U268" s="26"/>
    </row>
    <row r="269" spans="1:21" s="33" customFormat="1" ht="12.75" customHeight="1">
      <c r="A269" s="26"/>
      <c r="B269" s="24"/>
      <c r="C269" s="24"/>
      <c r="D269" s="24"/>
      <c r="E269" s="24"/>
      <c r="F269" s="24"/>
      <c r="G269" s="24"/>
      <c r="H269" s="24"/>
      <c r="I269" s="24"/>
      <c r="J269" s="24"/>
      <c r="K269" s="6"/>
      <c r="L269" s="38"/>
      <c r="M269" s="38"/>
      <c r="N269" s="38"/>
      <c r="O269" s="38"/>
      <c r="P269" s="38"/>
      <c r="Q269" s="38"/>
      <c r="R269" s="38"/>
      <c r="S269" s="38"/>
      <c r="T269" s="26"/>
      <c r="U269" s="26"/>
    </row>
    <row r="270" spans="1:21" s="33" customFormat="1" ht="12.75" customHeight="1">
      <c r="A270" s="26"/>
      <c r="B270" s="24"/>
      <c r="C270" s="24"/>
      <c r="D270" s="24"/>
      <c r="E270" s="24"/>
      <c r="F270" s="24"/>
      <c r="G270" s="24"/>
      <c r="H270" s="24"/>
      <c r="I270" s="24"/>
      <c r="J270" s="24"/>
      <c r="K270" s="6"/>
      <c r="L270" s="38"/>
      <c r="M270" s="38"/>
      <c r="N270" s="38"/>
      <c r="O270" s="38"/>
      <c r="P270" s="38"/>
      <c r="Q270" s="38"/>
      <c r="R270" s="38"/>
      <c r="S270" s="38"/>
      <c r="T270" s="26"/>
      <c r="U270" s="26"/>
    </row>
    <row r="271" spans="1:21" s="33" customFormat="1" ht="12.75" customHeight="1">
      <c r="A271" s="26"/>
      <c r="B271" s="24"/>
      <c r="C271" s="24"/>
      <c r="D271" s="24"/>
      <c r="E271" s="24"/>
      <c r="F271" s="24"/>
      <c r="G271" s="24"/>
      <c r="H271" s="24"/>
      <c r="I271" s="24"/>
      <c r="J271" s="24"/>
      <c r="K271" s="6"/>
      <c r="L271" s="38"/>
      <c r="M271" s="38"/>
      <c r="N271" s="38"/>
      <c r="O271" s="38"/>
      <c r="P271" s="38"/>
      <c r="Q271" s="38"/>
      <c r="R271" s="38"/>
      <c r="S271" s="38"/>
      <c r="T271" s="26"/>
      <c r="U271" s="26"/>
    </row>
    <row r="272" spans="1:21" s="33" customFormat="1" ht="12.75" customHeight="1">
      <c r="A272" s="26"/>
      <c r="B272" s="24"/>
      <c r="C272" s="24"/>
      <c r="D272" s="24"/>
      <c r="E272" s="24"/>
      <c r="F272" s="24"/>
      <c r="G272" s="24"/>
      <c r="H272" s="24"/>
      <c r="I272" s="24"/>
      <c r="J272" s="24"/>
      <c r="K272" s="6"/>
      <c r="L272" s="38"/>
      <c r="M272" s="38"/>
      <c r="N272" s="38"/>
      <c r="O272" s="38"/>
      <c r="P272" s="38"/>
      <c r="Q272" s="38"/>
      <c r="R272" s="38"/>
      <c r="S272" s="38"/>
      <c r="T272" s="26"/>
      <c r="U272" s="26"/>
    </row>
    <row r="273" spans="1:21" s="33" customFormat="1" ht="12.75" customHeight="1">
      <c r="A273" s="26"/>
      <c r="B273" s="24"/>
      <c r="C273" s="24"/>
      <c r="D273" s="24"/>
      <c r="E273" s="24"/>
      <c r="F273" s="24"/>
      <c r="G273" s="24"/>
      <c r="H273" s="24"/>
      <c r="I273" s="24"/>
      <c r="J273" s="24"/>
      <c r="K273" s="6"/>
      <c r="L273" s="38"/>
      <c r="M273" s="38"/>
      <c r="N273" s="38"/>
      <c r="O273" s="38"/>
      <c r="P273" s="38"/>
      <c r="Q273" s="38"/>
      <c r="R273" s="38"/>
      <c r="S273" s="38"/>
      <c r="T273" s="26"/>
      <c r="U273" s="26"/>
    </row>
    <row r="274" spans="1:21" s="33" customFormat="1" ht="12.75" customHeight="1">
      <c r="A274" s="26"/>
      <c r="B274" s="24"/>
      <c r="C274" s="24"/>
      <c r="D274" s="24"/>
      <c r="E274" s="24"/>
      <c r="F274" s="24"/>
      <c r="G274" s="24"/>
      <c r="H274" s="24"/>
      <c r="I274" s="24"/>
      <c r="J274" s="24"/>
      <c r="K274" s="6"/>
      <c r="L274" s="38"/>
      <c r="M274" s="38"/>
      <c r="N274" s="38"/>
      <c r="O274" s="38"/>
      <c r="P274" s="38"/>
      <c r="Q274" s="38"/>
      <c r="R274" s="38"/>
      <c r="S274" s="38"/>
      <c r="T274" s="26"/>
      <c r="U274" s="26"/>
    </row>
    <row r="275" spans="1:21" s="33" customFormat="1" ht="12.75" customHeight="1">
      <c r="A275" s="26"/>
      <c r="B275" s="24"/>
      <c r="C275" s="24"/>
      <c r="D275" s="24"/>
      <c r="E275" s="24"/>
      <c r="F275" s="24"/>
      <c r="G275" s="24"/>
      <c r="H275" s="24"/>
      <c r="I275" s="24"/>
      <c r="J275" s="24"/>
      <c r="K275" s="6"/>
      <c r="L275" s="38"/>
      <c r="M275" s="38"/>
      <c r="N275" s="38"/>
      <c r="O275" s="38"/>
      <c r="P275" s="38"/>
      <c r="Q275" s="38"/>
      <c r="R275" s="38"/>
      <c r="S275" s="38"/>
      <c r="T275" s="26"/>
      <c r="U275" s="26"/>
    </row>
    <row r="276" spans="1:21" s="33" customFormat="1" ht="12.75" customHeight="1">
      <c r="A276" s="26"/>
      <c r="B276" s="24"/>
      <c r="C276" s="24"/>
      <c r="D276" s="24"/>
      <c r="E276" s="24"/>
      <c r="F276" s="24"/>
      <c r="G276" s="24"/>
      <c r="H276" s="24"/>
      <c r="I276" s="24"/>
      <c r="J276" s="24"/>
      <c r="K276" s="6"/>
      <c r="L276" s="38"/>
      <c r="M276" s="38"/>
      <c r="N276" s="38"/>
      <c r="O276" s="38"/>
      <c r="P276" s="38"/>
      <c r="Q276" s="38"/>
      <c r="R276" s="38"/>
      <c r="S276" s="38"/>
      <c r="T276" s="26"/>
      <c r="U276" s="26"/>
    </row>
    <row r="277" spans="1:21" s="33" customFormat="1" ht="12.75" customHeight="1">
      <c r="A277" s="26"/>
      <c r="B277" s="24"/>
      <c r="C277" s="24"/>
      <c r="D277" s="24"/>
      <c r="E277" s="24"/>
      <c r="F277" s="24"/>
      <c r="G277" s="24"/>
      <c r="H277" s="24"/>
      <c r="I277" s="24"/>
      <c r="J277" s="24"/>
      <c r="K277" s="6"/>
      <c r="L277" s="38"/>
      <c r="M277" s="38"/>
      <c r="N277" s="38"/>
      <c r="O277" s="38"/>
      <c r="P277" s="38"/>
      <c r="Q277" s="38"/>
      <c r="R277" s="38"/>
      <c r="S277" s="38"/>
      <c r="T277" s="26"/>
      <c r="U277" s="26"/>
    </row>
    <row r="278" spans="1:21" s="33" customFormat="1" ht="12.75" customHeight="1">
      <c r="A278" s="26"/>
      <c r="B278" s="24"/>
      <c r="C278" s="24"/>
      <c r="D278" s="24"/>
      <c r="E278" s="24"/>
      <c r="F278" s="24"/>
      <c r="G278" s="24"/>
      <c r="H278" s="24"/>
      <c r="I278" s="24"/>
      <c r="J278" s="24"/>
      <c r="K278" s="6"/>
      <c r="L278" s="38"/>
      <c r="M278" s="38"/>
      <c r="N278" s="38"/>
      <c r="O278" s="38"/>
      <c r="P278" s="38"/>
      <c r="Q278" s="38"/>
      <c r="R278" s="38"/>
      <c r="S278" s="38"/>
      <c r="T278" s="26"/>
      <c r="U278" s="26"/>
    </row>
    <row r="279" spans="1:21" s="33" customFormat="1" ht="12.75" customHeight="1">
      <c r="A279" s="26"/>
      <c r="B279" s="24"/>
      <c r="C279" s="24"/>
      <c r="D279" s="24"/>
      <c r="E279" s="24"/>
      <c r="F279" s="24"/>
      <c r="G279" s="24"/>
      <c r="H279" s="24"/>
      <c r="I279" s="24"/>
      <c r="J279" s="24"/>
      <c r="K279" s="6"/>
      <c r="L279" s="38"/>
      <c r="M279" s="38"/>
      <c r="N279" s="38"/>
      <c r="O279" s="38"/>
      <c r="P279" s="38"/>
      <c r="Q279" s="38"/>
      <c r="R279" s="38"/>
      <c r="S279" s="38"/>
      <c r="T279" s="26"/>
      <c r="U279" s="26"/>
    </row>
    <row r="280" spans="1:21" s="33" customFormat="1" ht="12.75" customHeight="1">
      <c r="A280" s="26"/>
      <c r="B280" s="24"/>
      <c r="C280" s="24"/>
      <c r="D280" s="24"/>
      <c r="E280" s="24"/>
      <c r="F280" s="24"/>
      <c r="G280" s="24"/>
      <c r="H280" s="24"/>
      <c r="I280" s="24"/>
      <c r="J280" s="24"/>
      <c r="K280" s="6"/>
      <c r="L280" s="38"/>
      <c r="M280" s="38"/>
      <c r="N280" s="38"/>
      <c r="O280" s="38"/>
      <c r="P280" s="38"/>
      <c r="Q280" s="38"/>
      <c r="R280" s="38"/>
      <c r="S280" s="38"/>
      <c r="T280" s="26"/>
      <c r="U280" s="26"/>
    </row>
    <row r="281" spans="1:21" s="33" customFormat="1" ht="12.75" customHeight="1">
      <c r="A281" s="26"/>
      <c r="B281" s="24"/>
      <c r="C281" s="24"/>
      <c r="D281" s="24"/>
      <c r="E281" s="24"/>
      <c r="F281" s="24"/>
      <c r="G281" s="24"/>
      <c r="H281" s="24"/>
      <c r="I281" s="24"/>
      <c r="J281" s="24"/>
      <c r="K281" s="6"/>
      <c r="L281" s="38"/>
      <c r="M281" s="38"/>
      <c r="N281" s="38"/>
      <c r="O281" s="38"/>
      <c r="P281" s="38"/>
      <c r="Q281" s="38"/>
      <c r="R281" s="38"/>
      <c r="S281" s="38"/>
      <c r="T281" s="26"/>
      <c r="U281" s="26"/>
    </row>
    <row r="282" spans="1:21" s="33" customFormat="1" ht="12.75" customHeight="1">
      <c r="A282" s="26"/>
      <c r="B282" s="24"/>
      <c r="C282" s="24"/>
      <c r="D282" s="24"/>
      <c r="E282" s="24"/>
      <c r="F282" s="24"/>
      <c r="G282" s="24"/>
      <c r="H282" s="24"/>
      <c r="I282" s="24"/>
      <c r="J282" s="24"/>
      <c r="K282" s="6"/>
      <c r="L282" s="38"/>
      <c r="M282" s="38"/>
      <c r="N282" s="38"/>
      <c r="O282" s="38"/>
      <c r="P282" s="38"/>
      <c r="Q282" s="38"/>
      <c r="R282" s="38"/>
      <c r="S282" s="38"/>
      <c r="T282" s="26"/>
      <c r="U282" s="26"/>
    </row>
    <row r="283" spans="1:21" s="33" customFormat="1" ht="12.75" customHeight="1">
      <c r="A283" s="26"/>
      <c r="B283" s="24"/>
      <c r="C283" s="24"/>
      <c r="D283" s="24"/>
      <c r="E283" s="24"/>
      <c r="F283" s="24"/>
      <c r="G283" s="24"/>
      <c r="H283" s="24"/>
      <c r="I283" s="24"/>
      <c r="J283" s="24"/>
      <c r="K283" s="6"/>
      <c r="L283" s="38"/>
      <c r="M283" s="38"/>
      <c r="N283" s="38"/>
      <c r="O283" s="38"/>
      <c r="P283" s="38"/>
      <c r="Q283" s="38"/>
      <c r="R283" s="38"/>
      <c r="S283" s="38"/>
      <c r="T283" s="26"/>
      <c r="U283" s="26"/>
    </row>
    <row r="284" spans="1:21" s="33" customFormat="1" ht="12.75" customHeight="1">
      <c r="A284" s="26"/>
      <c r="B284" s="24"/>
      <c r="C284" s="24"/>
      <c r="D284" s="24"/>
      <c r="E284" s="24"/>
      <c r="F284" s="24"/>
      <c r="G284" s="24"/>
      <c r="H284" s="24"/>
      <c r="I284" s="24"/>
      <c r="J284" s="24"/>
      <c r="K284" s="6"/>
      <c r="L284" s="38"/>
      <c r="M284" s="38"/>
      <c r="N284" s="38"/>
      <c r="O284" s="38"/>
      <c r="P284" s="38"/>
      <c r="Q284" s="38"/>
      <c r="R284" s="38"/>
      <c r="S284" s="38"/>
      <c r="T284" s="26"/>
      <c r="U284" s="26"/>
    </row>
    <row r="285" spans="1:21" s="33" customFormat="1" ht="12.75" customHeight="1">
      <c r="A285" s="26"/>
      <c r="B285" s="24"/>
      <c r="C285" s="24"/>
      <c r="D285" s="24"/>
      <c r="E285" s="24"/>
      <c r="F285" s="24"/>
      <c r="G285" s="24"/>
      <c r="H285" s="24"/>
      <c r="I285" s="24"/>
      <c r="J285" s="24"/>
      <c r="K285" s="6"/>
      <c r="L285" s="38"/>
      <c r="M285" s="38"/>
      <c r="N285" s="38"/>
      <c r="O285" s="38"/>
      <c r="P285" s="38"/>
      <c r="Q285" s="38"/>
      <c r="R285" s="38"/>
      <c r="S285" s="38"/>
      <c r="T285" s="26"/>
      <c r="U285" s="26"/>
    </row>
    <row r="286" spans="1:21" s="33" customFormat="1" ht="12.75" customHeight="1">
      <c r="A286" s="26"/>
      <c r="B286" s="24"/>
      <c r="C286" s="24"/>
      <c r="D286" s="24"/>
      <c r="E286" s="24"/>
      <c r="F286" s="24"/>
      <c r="G286" s="24"/>
      <c r="H286" s="24"/>
      <c r="I286" s="24"/>
      <c r="J286" s="24"/>
      <c r="K286" s="6"/>
      <c r="L286" s="38"/>
      <c r="M286" s="38"/>
      <c r="N286" s="38"/>
      <c r="O286" s="38"/>
      <c r="P286" s="38"/>
      <c r="Q286" s="38"/>
      <c r="R286" s="38"/>
      <c r="S286" s="38"/>
      <c r="T286" s="26"/>
      <c r="U286" s="26"/>
    </row>
    <row r="287" spans="1:21" s="33" customFormat="1" ht="12.75" customHeight="1">
      <c r="A287" s="26"/>
      <c r="B287" s="24"/>
      <c r="C287" s="24"/>
      <c r="D287" s="24"/>
      <c r="E287" s="24"/>
      <c r="F287" s="24"/>
      <c r="G287" s="24"/>
      <c r="H287" s="24"/>
      <c r="I287" s="24"/>
      <c r="J287" s="24"/>
      <c r="K287" s="6"/>
      <c r="L287" s="38"/>
      <c r="M287" s="38"/>
      <c r="N287" s="38"/>
      <c r="O287" s="38"/>
      <c r="P287" s="38"/>
      <c r="Q287" s="38"/>
      <c r="R287" s="38"/>
      <c r="S287" s="38"/>
      <c r="T287" s="26"/>
      <c r="U287" s="26"/>
    </row>
    <row r="288" spans="1:21" s="33" customFormat="1" ht="12.75" customHeight="1">
      <c r="A288" s="26"/>
      <c r="B288" s="24"/>
      <c r="C288" s="24"/>
      <c r="D288" s="24"/>
      <c r="E288" s="24"/>
      <c r="F288" s="24"/>
      <c r="G288" s="24"/>
      <c r="H288" s="24"/>
      <c r="I288" s="24"/>
      <c r="J288" s="24"/>
      <c r="K288" s="6"/>
      <c r="L288" s="38"/>
      <c r="M288" s="38"/>
      <c r="N288" s="38"/>
      <c r="O288" s="38"/>
      <c r="P288" s="38"/>
      <c r="Q288" s="38"/>
      <c r="R288" s="38"/>
      <c r="S288" s="38"/>
      <c r="T288" s="26"/>
      <c r="U288" s="26"/>
    </row>
    <row r="289" spans="1:21" s="33" customFormat="1" ht="12.75" customHeight="1">
      <c r="A289" s="26"/>
      <c r="B289" s="24"/>
      <c r="C289" s="24"/>
      <c r="D289" s="24"/>
      <c r="E289" s="24"/>
      <c r="F289" s="24"/>
      <c r="G289" s="24"/>
      <c r="H289" s="24"/>
      <c r="I289" s="24"/>
      <c r="J289" s="24"/>
      <c r="K289" s="6"/>
      <c r="L289" s="38"/>
      <c r="M289" s="38"/>
      <c r="N289" s="38"/>
      <c r="O289" s="38"/>
      <c r="P289" s="38"/>
      <c r="Q289" s="38"/>
      <c r="R289" s="38"/>
      <c r="S289" s="38"/>
      <c r="T289" s="26"/>
      <c r="U289" s="26"/>
    </row>
    <row r="290" spans="1:21" s="33" customFormat="1" ht="12.75" customHeight="1">
      <c r="A290" s="26"/>
      <c r="B290" s="24"/>
      <c r="C290" s="24"/>
      <c r="D290" s="24"/>
      <c r="E290" s="24"/>
      <c r="F290" s="24"/>
      <c r="G290" s="24"/>
      <c r="H290" s="24"/>
      <c r="I290" s="24"/>
      <c r="J290" s="24"/>
      <c r="K290" s="6"/>
      <c r="L290" s="38"/>
      <c r="M290" s="38"/>
      <c r="N290" s="38"/>
      <c r="O290" s="38"/>
      <c r="P290" s="38"/>
      <c r="Q290" s="38"/>
      <c r="R290" s="38"/>
      <c r="S290" s="38"/>
      <c r="T290" s="26"/>
      <c r="U290" s="26"/>
    </row>
    <row r="291" spans="1:21" s="33" customFormat="1" ht="12.75" customHeight="1">
      <c r="A291" s="26"/>
      <c r="B291" s="24"/>
      <c r="C291" s="24"/>
      <c r="D291" s="24"/>
      <c r="E291" s="24"/>
      <c r="F291" s="24"/>
      <c r="G291" s="24"/>
      <c r="H291" s="24"/>
      <c r="I291" s="24"/>
      <c r="J291" s="24"/>
      <c r="K291" s="6"/>
      <c r="L291" s="38"/>
      <c r="M291" s="38"/>
      <c r="N291" s="38"/>
      <c r="O291" s="38"/>
      <c r="P291" s="38"/>
      <c r="Q291" s="38"/>
      <c r="R291" s="38"/>
      <c r="S291" s="38"/>
      <c r="T291" s="26"/>
      <c r="U291" s="26"/>
    </row>
    <row r="292" spans="1:21" s="33" customFormat="1" ht="12.75" customHeight="1">
      <c r="A292" s="26"/>
      <c r="B292" s="24"/>
      <c r="C292" s="24"/>
      <c r="D292" s="24"/>
      <c r="E292" s="24"/>
      <c r="F292" s="24"/>
      <c r="G292" s="24"/>
      <c r="H292" s="24"/>
      <c r="I292" s="24"/>
      <c r="J292" s="24"/>
      <c r="K292" s="6"/>
      <c r="L292" s="38"/>
      <c r="M292" s="38"/>
      <c r="N292" s="38"/>
      <c r="O292" s="38"/>
      <c r="P292" s="38"/>
      <c r="Q292" s="38"/>
      <c r="R292" s="38"/>
      <c r="S292" s="38"/>
      <c r="T292" s="26"/>
      <c r="U292" s="26"/>
    </row>
    <row r="293" spans="1:21" s="33" customFormat="1" ht="12.75" customHeight="1">
      <c r="A293" s="26"/>
      <c r="B293" s="24"/>
      <c r="C293" s="24"/>
      <c r="D293" s="24"/>
      <c r="E293" s="24"/>
      <c r="F293" s="24"/>
      <c r="G293" s="24"/>
      <c r="H293" s="24"/>
      <c r="I293" s="24"/>
      <c r="J293" s="24"/>
      <c r="K293" s="6"/>
      <c r="L293" s="38"/>
      <c r="M293" s="38"/>
      <c r="N293" s="38"/>
      <c r="O293" s="38"/>
      <c r="P293" s="38"/>
      <c r="Q293" s="38"/>
      <c r="R293" s="38"/>
      <c r="S293" s="38"/>
      <c r="T293" s="26"/>
      <c r="U293" s="26"/>
    </row>
    <row r="294" spans="1:21" s="33" customFormat="1" ht="12.75" customHeight="1">
      <c r="A294" s="26"/>
      <c r="B294" s="24"/>
      <c r="C294" s="24"/>
      <c r="D294" s="24"/>
      <c r="E294" s="24"/>
      <c r="F294" s="24"/>
      <c r="G294" s="24"/>
      <c r="H294" s="24"/>
      <c r="I294" s="24"/>
      <c r="J294" s="24"/>
      <c r="K294" s="6"/>
      <c r="L294" s="38"/>
      <c r="M294" s="38"/>
      <c r="N294" s="38"/>
      <c r="O294" s="38"/>
      <c r="P294" s="38"/>
      <c r="Q294" s="38"/>
      <c r="R294" s="38"/>
      <c r="S294" s="38"/>
      <c r="T294" s="26"/>
      <c r="U294" s="26"/>
    </row>
    <row r="295" spans="1:21" s="33" customFormat="1" ht="12.75" customHeight="1">
      <c r="A295" s="26"/>
      <c r="B295" s="24"/>
      <c r="C295" s="24"/>
      <c r="D295" s="24"/>
      <c r="E295" s="24"/>
      <c r="F295" s="24"/>
      <c r="G295" s="24"/>
      <c r="H295" s="24"/>
      <c r="I295" s="24"/>
      <c r="J295" s="24"/>
      <c r="K295" s="6"/>
      <c r="L295" s="38"/>
      <c r="M295" s="38"/>
      <c r="N295" s="38"/>
      <c r="O295" s="38"/>
      <c r="P295" s="38"/>
      <c r="Q295" s="38"/>
      <c r="R295" s="38"/>
      <c r="S295" s="38"/>
      <c r="T295" s="26"/>
      <c r="U295" s="26"/>
    </row>
    <row r="296" spans="1:21" s="33" customFormat="1" ht="12.75" customHeight="1">
      <c r="A296" s="26"/>
      <c r="B296" s="24"/>
      <c r="C296" s="24"/>
      <c r="D296" s="24"/>
      <c r="E296" s="24"/>
      <c r="F296" s="24"/>
      <c r="G296" s="24"/>
      <c r="H296" s="24"/>
      <c r="I296" s="24"/>
      <c r="J296" s="24"/>
      <c r="K296" s="6"/>
      <c r="L296" s="38"/>
      <c r="M296" s="38"/>
      <c r="N296" s="38"/>
      <c r="O296" s="38"/>
      <c r="P296" s="38"/>
      <c r="Q296" s="38"/>
      <c r="R296" s="38"/>
      <c r="S296" s="38"/>
      <c r="T296" s="26"/>
      <c r="U296" s="26"/>
    </row>
    <row r="297" spans="1:21" s="33" customFormat="1" ht="12.75" customHeight="1">
      <c r="A297" s="26"/>
      <c r="B297" s="24"/>
      <c r="C297" s="24"/>
      <c r="D297" s="24"/>
      <c r="E297" s="24"/>
      <c r="F297" s="24"/>
      <c r="G297" s="24"/>
      <c r="H297" s="24"/>
      <c r="I297" s="24"/>
      <c r="J297" s="24"/>
      <c r="K297" s="6"/>
      <c r="L297" s="38"/>
      <c r="M297" s="38"/>
      <c r="N297" s="38"/>
      <c r="O297" s="38"/>
      <c r="P297" s="38"/>
      <c r="Q297" s="38"/>
      <c r="R297" s="38"/>
      <c r="S297" s="38"/>
      <c r="T297" s="26"/>
      <c r="U297" s="26"/>
    </row>
    <row r="298" spans="1:21" s="33" customFormat="1" ht="12.75" customHeight="1">
      <c r="A298" s="26"/>
      <c r="B298" s="24"/>
      <c r="C298" s="24"/>
      <c r="D298" s="24"/>
      <c r="E298" s="24"/>
      <c r="F298" s="24"/>
      <c r="G298" s="24"/>
      <c r="H298" s="24"/>
      <c r="I298" s="24"/>
      <c r="J298" s="24"/>
      <c r="K298" s="6"/>
      <c r="L298" s="38"/>
      <c r="M298" s="38"/>
      <c r="N298" s="38"/>
      <c r="O298" s="38"/>
      <c r="P298" s="38"/>
      <c r="Q298" s="38"/>
      <c r="R298" s="38"/>
      <c r="S298" s="38"/>
      <c r="T298" s="26"/>
      <c r="U298" s="26"/>
    </row>
    <row r="299" spans="1:21" s="33" customFormat="1" ht="12.75" customHeight="1">
      <c r="A299" s="26"/>
      <c r="B299" s="24"/>
      <c r="C299" s="24"/>
      <c r="D299" s="24"/>
      <c r="E299" s="24"/>
      <c r="F299" s="24"/>
      <c r="G299" s="24"/>
      <c r="H299" s="24"/>
      <c r="I299" s="24"/>
      <c r="J299" s="24"/>
      <c r="K299" s="6"/>
      <c r="L299" s="38"/>
      <c r="M299" s="38"/>
      <c r="N299" s="38"/>
      <c r="O299" s="38"/>
      <c r="P299" s="38"/>
      <c r="Q299" s="38"/>
      <c r="R299" s="38"/>
      <c r="S299" s="38"/>
      <c r="T299" s="26"/>
      <c r="U299" s="26"/>
    </row>
    <row r="300" spans="1:21" s="33" customFormat="1" ht="12.75" customHeight="1">
      <c r="A300" s="26"/>
      <c r="B300" s="24"/>
      <c r="C300" s="24"/>
      <c r="D300" s="24"/>
      <c r="E300" s="24"/>
      <c r="F300" s="24"/>
      <c r="G300" s="24"/>
      <c r="H300" s="24"/>
      <c r="I300" s="24"/>
      <c r="J300" s="24"/>
      <c r="K300" s="6"/>
      <c r="L300" s="38"/>
      <c r="M300" s="38"/>
      <c r="N300" s="38"/>
      <c r="O300" s="38"/>
      <c r="P300" s="38"/>
      <c r="Q300" s="38"/>
      <c r="R300" s="38"/>
      <c r="S300" s="38"/>
      <c r="T300" s="26"/>
      <c r="U300" s="26"/>
    </row>
    <row r="301" spans="1:21" s="33" customFormat="1" ht="12.75" customHeight="1">
      <c r="A301" s="26"/>
      <c r="B301" s="24"/>
      <c r="C301" s="24"/>
      <c r="D301" s="24"/>
      <c r="E301" s="24"/>
      <c r="F301" s="24"/>
      <c r="G301" s="24"/>
      <c r="H301" s="24"/>
      <c r="I301" s="24"/>
      <c r="J301" s="24"/>
      <c r="K301" s="6"/>
      <c r="L301" s="38"/>
      <c r="M301" s="38"/>
      <c r="N301" s="38"/>
      <c r="O301" s="38"/>
      <c r="P301" s="38"/>
      <c r="Q301" s="38"/>
      <c r="R301" s="38"/>
      <c r="S301" s="38"/>
      <c r="T301" s="26"/>
      <c r="U301" s="26"/>
    </row>
    <row r="302" spans="1:21" s="33" customFormat="1" ht="12.75" customHeight="1">
      <c r="A302" s="26"/>
      <c r="B302" s="24"/>
      <c r="C302" s="24"/>
      <c r="D302" s="24"/>
      <c r="E302" s="24"/>
      <c r="F302" s="24"/>
      <c r="G302" s="24"/>
      <c r="H302" s="24"/>
      <c r="I302" s="24"/>
      <c r="J302" s="24"/>
      <c r="K302" s="6"/>
      <c r="L302" s="38"/>
      <c r="M302" s="38"/>
      <c r="N302" s="38"/>
      <c r="O302" s="38"/>
      <c r="P302" s="38"/>
      <c r="Q302" s="38"/>
      <c r="R302" s="38"/>
      <c r="S302" s="38"/>
      <c r="T302" s="26"/>
      <c r="U302" s="26"/>
    </row>
    <row r="303" spans="1:21" s="33" customFormat="1" ht="12.75" customHeight="1">
      <c r="A303" s="26"/>
      <c r="B303" s="24"/>
      <c r="C303" s="24"/>
      <c r="D303" s="24"/>
      <c r="E303" s="24"/>
      <c r="F303" s="24"/>
      <c r="G303" s="24"/>
      <c r="H303" s="24"/>
      <c r="I303" s="24"/>
      <c r="J303" s="24"/>
      <c r="K303" s="6"/>
      <c r="L303" s="38"/>
      <c r="M303" s="38"/>
      <c r="N303" s="38"/>
      <c r="O303" s="38"/>
      <c r="P303" s="38"/>
      <c r="Q303" s="38"/>
      <c r="R303" s="38"/>
      <c r="S303" s="38"/>
      <c r="T303" s="26"/>
      <c r="U303" s="26"/>
    </row>
    <row r="304" spans="1:21" s="33" customFormat="1" ht="12.75" customHeight="1">
      <c r="A304" s="26"/>
      <c r="B304" s="24"/>
      <c r="C304" s="24"/>
      <c r="D304" s="24"/>
      <c r="E304" s="24"/>
      <c r="F304" s="24"/>
      <c r="G304" s="24"/>
      <c r="H304" s="24"/>
      <c r="I304" s="24"/>
      <c r="J304" s="24"/>
      <c r="K304" s="6"/>
      <c r="L304" s="38"/>
      <c r="M304" s="38"/>
      <c r="N304" s="38"/>
      <c r="O304" s="38"/>
      <c r="P304" s="38"/>
      <c r="Q304" s="38"/>
      <c r="R304" s="38"/>
      <c r="S304" s="38"/>
      <c r="T304" s="26"/>
      <c r="U304" s="26"/>
    </row>
    <row r="305" spans="1:21" s="33" customFormat="1" ht="12.75" customHeight="1">
      <c r="A305" s="26"/>
      <c r="B305" s="24"/>
      <c r="C305" s="24"/>
      <c r="D305" s="24"/>
      <c r="E305" s="24"/>
      <c r="F305" s="24"/>
      <c r="G305" s="24"/>
      <c r="H305" s="24"/>
      <c r="I305" s="24"/>
      <c r="J305" s="24"/>
      <c r="K305" s="6"/>
      <c r="L305" s="38"/>
      <c r="M305" s="38"/>
      <c r="N305" s="38"/>
      <c r="O305" s="38"/>
      <c r="P305" s="38"/>
      <c r="Q305" s="38"/>
      <c r="R305" s="38"/>
      <c r="S305" s="38"/>
      <c r="T305" s="26"/>
      <c r="U305" s="26"/>
    </row>
    <row r="306" spans="1:21" s="33" customFormat="1" ht="12.75" customHeight="1">
      <c r="A306" s="26"/>
      <c r="B306" s="24"/>
      <c r="C306" s="24"/>
      <c r="D306" s="24"/>
      <c r="E306" s="24"/>
      <c r="F306" s="24"/>
      <c r="G306" s="24"/>
      <c r="H306" s="24"/>
      <c r="I306" s="24"/>
      <c r="J306" s="24"/>
      <c r="K306" s="6"/>
      <c r="L306" s="38"/>
      <c r="M306" s="38"/>
      <c r="N306" s="38"/>
      <c r="O306" s="38"/>
      <c r="P306" s="38"/>
      <c r="Q306" s="38"/>
      <c r="R306" s="38"/>
      <c r="S306" s="38"/>
      <c r="T306" s="26"/>
      <c r="U306" s="26"/>
    </row>
    <row r="307" spans="1:21" s="33" customFormat="1" ht="12.75" customHeight="1">
      <c r="A307" s="26"/>
      <c r="B307" s="24"/>
      <c r="C307" s="24"/>
      <c r="D307" s="24"/>
      <c r="E307" s="24"/>
      <c r="F307" s="24"/>
      <c r="G307" s="24"/>
      <c r="H307" s="24"/>
      <c r="I307" s="24"/>
      <c r="J307" s="24"/>
      <c r="K307" s="6"/>
      <c r="L307" s="38"/>
      <c r="M307" s="38"/>
      <c r="N307" s="38"/>
      <c r="O307" s="38"/>
      <c r="P307" s="38"/>
      <c r="Q307" s="38"/>
      <c r="R307" s="38"/>
      <c r="S307" s="38"/>
      <c r="T307" s="26"/>
      <c r="U307" s="26"/>
    </row>
    <row r="308" spans="1:21" s="33" customFormat="1" ht="12.75" customHeight="1">
      <c r="A308" s="26"/>
      <c r="B308" s="24"/>
      <c r="C308" s="24"/>
      <c r="D308" s="24"/>
      <c r="E308" s="24"/>
      <c r="F308" s="24"/>
      <c r="G308" s="24"/>
      <c r="H308" s="24"/>
      <c r="I308" s="24"/>
      <c r="J308" s="24"/>
      <c r="K308" s="6"/>
      <c r="L308" s="38"/>
      <c r="M308" s="38"/>
      <c r="N308" s="38"/>
      <c r="O308" s="38"/>
      <c r="P308" s="38"/>
      <c r="Q308" s="38"/>
      <c r="R308" s="38"/>
      <c r="S308" s="38"/>
      <c r="T308" s="26"/>
      <c r="U308" s="26"/>
    </row>
    <row r="309" spans="1:21" s="33" customFormat="1" ht="12.75" customHeight="1">
      <c r="A309" s="26"/>
      <c r="B309" s="24"/>
      <c r="C309" s="24"/>
      <c r="D309" s="24"/>
      <c r="E309" s="24"/>
      <c r="F309" s="24"/>
      <c r="G309" s="24"/>
      <c r="H309" s="24"/>
      <c r="I309" s="24"/>
      <c r="J309" s="24"/>
      <c r="K309" s="6"/>
      <c r="L309" s="38"/>
      <c r="M309" s="38"/>
      <c r="N309" s="38"/>
      <c r="O309" s="38"/>
      <c r="P309" s="38"/>
      <c r="Q309" s="38"/>
      <c r="R309" s="38"/>
      <c r="S309" s="38"/>
      <c r="T309" s="26"/>
      <c r="U309" s="26"/>
    </row>
    <row r="310" spans="1:21" s="33" customFormat="1" ht="12.75" customHeight="1">
      <c r="A310" s="26"/>
      <c r="B310" s="24"/>
      <c r="C310" s="24"/>
      <c r="D310" s="24"/>
      <c r="E310" s="24"/>
      <c r="F310" s="24"/>
      <c r="G310" s="24"/>
      <c r="H310" s="24"/>
      <c r="I310" s="24"/>
      <c r="J310" s="24"/>
      <c r="K310" s="6"/>
      <c r="L310" s="38"/>
      <c r="M310" s="38"/>
      <c r="N310" s="38"/>
      <c r="O310" s="38"/>
      <c r="P310" s="38"/>
      <c r="Q310" s="38"/>
      <c r="R310" s="38"/>
      <c r="S310" s="38"/>
      <c r="T310" s="26"/>
      <c r="U310" s="26"/>
    </row>
    <row r="311" spans="1:21" s="33" customFormat="1" ht="12.75" customHeight="1">
      <c r="A311" s="26"/>
      <c r="B311" s="24"/>
      <c r="C311" s="24"/>
      <c r="D311" s="24"/>
      <c r="E311" s="24"/>
      <c r="F311" s="24"/>
      <c r="G311" s="24"/>
      <c r="H311" s="24"/>
      <c r="I311" s="24"/>
      <c r="J311" s="24"/>
      <c r="K311" s="6"/>
      <c r="L311" s="38"/>
      <c r="M311" s="38"/>
      <c r="N311" s="38"/>
      <c r="O311" s="38"/>
      <c r="P311" s="38"/>
      <c r="Q311" s="38"/>
      <c r="R311" s="38"/>
      <c r="S311" s="38"/>
      <c r="T311" s="26"/>
      <c r="U311" s="26"/>
    </row>
    <row r="312" spans="1:21" s="33" customFormat="1" ht="12.75" customHeight="1">
      <c r="A312" s="26"/>
      <c r="B312" s="24"/>
      <c r="C312" s="24"/>
      <c r="D312" s="24"/>
      <c r="E312" s="24"/>
      <c r="F312" s="24"/>
      <c r="G312" s="24"/>
      <c r="H312" s="24"/>
      <c r="I312" s="24"/>
      <c r="J312" s="24"/>
      <c r="K312" s="6"/>
      <c r="L312" s="38"/>
      <c r="M312" s="38"/>
      <c r="N312" s="38"/>
      <c r="O312" s="38"/>
      <c r="P312" s="38"/>
      <c r="Q312" s="38"/>
      <c r="R312" s="38"/>
      <c r="S312" s="38"/>
      <c r="T312" s="26"/>
      <c r="U312" s="26"/>
    </row>
    <row r="313" spans="1:21" s="33" customFormat="1" ht="12.75" customHeight="1">
      <c r="A313" s="26"/>
      <c r="B313" s="24"/>
      <c r="C313" s="24"/>
      <c r="D313" s="24"/>
      <c r="E313" s="24"/>
      <c r="F313" s="24"/>
      <c r="G313" s="24"/>
      <c r="H313" s="24"/>
      <c r="I313" s="24"/>
      <c r="J313" s="24"/>
      <c r="K313" s="6"/>
      <c r="L313" s="38"/>
      <c r="M313" s="38"/>
      <c r="N313" s="38"/>
      <c r="O313" s="38"/>
      <c r="P313" s="38"/>
      <c r="Q313" s="38"/>
      <c r="R313" s="38"/>
      <c r="S313" s="38"/>
      <c r="T313" s="26"/>
      <c r="U313" s="26"/>
    </row>
    <row r="314" spans="1:21" s="33" customFormat="1" ht="12.75" customHeight="1">
      <c r="A314" s="26"/>
      <c r="B314" s="24"/>
      <c r="C314" s="24"/>
      <c r="D314" s="24"/>
      <c r="E314" s="24"/>
      <c r="F314" s="24"/>
      <c r="G314" s="24"/>
      <c r="H314" s="24"/>
      <c r="I314" s="24"/>
      <c r="J314" s="24"/>
      <c r="K314" s="6"/>
      <c r="L314" s="38"/>
      <c r="M314" s="38"/>
      <c r="N314" s="38"/>
      <c r="O314" s="38"/>
      <c r="P314" s="38"/>
      <c r="Q314" s="38"/>
      <c r="R314" s="38"/>
      <c r="S314" s="38"/>
      <c r="T314" s="26"/>
      <c r="U314" s="26"/>
    </row>
    <row r="315" spans="1:21" s="33" customFormat="1" ht="12.75" customHeight="1">
      <c r="A315" s="26"/>
      <c r="B315" s="24"/>
      <c r="C315" s="24"/>
      <c r="D315" s="24"/>
      <c r="E315" s="24"/>
      <c r="F315" s="24"/>
      <c r="G315" s="24"/>
      <c r="H315" s="24"/>
      <c r="I315" s="24"/>
      <c r="J315" s="24"/>
      <c r="K315" s="6"/>
      <c r="L315" s="38"/>
      <c r="M315" s="38"/>
      <c r="N315" s="38"/>
      <c r="O315" s="38"/>
      <c r="P315" s="38"/>
      <c r="Q315" s="38"/>
      <c r="R315" s="38"/>
      <c r="S315" s="38"/>
      <c r="T315" s="26"/>
      <c r="U315" s="26"/>
    </row>
    <row r="316" spans="1:21" s="33" customFormat="1" ht="12.75" customHeight="1">
      <c r="A316" s="26"/>
      <c r="B316" s="24"/>
      <c r="C316" s="24"/>
      <c r="D316" s="24"/>
      <c r="E316" s="24"/>
      <c r="F316" s="24"/>
      <c r="G316" s="24"/>
      <c r="H316" s="24"/>
      <c r="I316" s="24"/>
      <c r="J316" s="24"/>
      <c r="K316" s="6"/>
      <c r="L316" s="38"/>
      <c r="M316" s="38"/>
      <c r="N316" s="38"/>
      <c r="O316" s="38"/>
      <c r="P316" s="38"/>
      <c r="Q316" s="38"/>
      <c r="R316" s="38"/>
      <c r="S316" s="38"/>
      <c r="T316" s="26"/>
      <c r="U316" s="26"/>
    </row>
    <row r="317" spans="1:21" s="33" customFormat="1" ht="12.75" customHeight="1">
      <c r="A317" s="26"/>
      <c r="B317" s="24"/>
      <c r="C317" s="24"/>
      <c r="D317" s="24"/>
      <c r="E317" s="24"/>
      <c r="F317" s="24"/>
      <c r="G317" s="24"/>
      <c r="H317" s="24"/>
      <c r="I317" s="24"/>
      <c r="J317" s="24"/>
      <c r="K317" s="6"/>
      <c r="L317" s="38"/>
      <c r="M317" s="38"/>
      <c r="N317" s="38"/>
      <c r="O317" s="38"/>
      <c r="P317" s="38"/>
      <c r="Q317" s="38"/>
      <c r="R317" s="38"/>
      <c r="S317" s="38"/>
      <c r="T317" s="26"/>
      <c r="U317" s="26"/>
    </row>
    <row r="318" spans="1:21" s="33" customFormat="1" ht="12.75" customHeight="1">
      <c r="A318" s="26"/>
      <c r="B318" s="24"/>
      <c r="C318" s="24"/>
      <c r="D318" s="24"/>
      <c r="E318" s="24"/>
      <c r="F318" s="24"/>
      <c r="G318" s="24"/>
      <c r="H318" s="24"/>
      <c r="I318" s="24"/>
      <c r="J318" s="24"/>
      <c r="K318" s="6"/>
      <c r="L318" s="38"/>
      <c r="M318" s="38"/>
      <c r="N318" s="38"/>
      <c r="O318" s="38"/>
      <c r="P318" s="38"/>
      <c r="Q318" s="38"/>
      <c r="R318" s="38"/>
      <c r="S318" s="38"/>
      <c r="T318" s="26"/>
      <c r="U318" s="26"/>
    </row>
    <row r="319" spans="1:21" s="33" customFormat="1" ht="12.75" customHeight="1">
      <c r="A319" s="26"/>
      <c r="B319" s="24"/>
      <c r="C319" s="24"/>
      <c r="D319" s="24"/>
      <c r="E319" s="24"/>
      <c r="F319" s="24"/>
      <c r="G319" s="24"/>
      <c r="H319" s="24"/>
      <c r="I319" s="24"/>
      <c r="J319" s="24"/>
      <c r="K319" s="6"/>
      <c r="L319" s="38"/>
      <c r="M319" s="38"/>
      <c r="N319" s="38"/>
      <c r="O319" s="38"/>
      <c r="P319" s="38"/>
      <c r="Q319" s="38"/>
      <c r="R319" s="38"/>
      <c r="S319" s="38"/>
      <c r="T319" s="26"/>
      <c r="U319" s="26"/>
    </row>
    <row r="320" spans="1:21" s="33" customFormat="1" ht="12.75" customHeight="1">
      <c r="A320" s="26"/>
      <c r="B320" s="24"/>
      <c r="C320" s="24"/>
      <c r="D320" s="24"/>
      <c r="E320" s="24"/>
      <c r="F320" s="24"/>
      <c r="G320" s="24"/>
      <c r="H320" s="24"/>
      <c r="I320" s="24"/>
      <c r="J320" s="24"/>
      <c r="K320" s="6"/>
      <c r="L320" s="38"/>
      <c r="M320" s="38"/>
      <c r="N320" s="38"/>
      <c r="O320" s="38"/>
      <c r="P320" s="38"/>
      <c r="Q320" s="38"/>
      <c r="R320" s="38"/>
      <c r="S320" s="38"/>
      <c r="T320" s="26"/>
      <c r="U320" s="26"/>
    </row>
    <row r="321" spans="1:21" s="33" customFormat="1" ht="12.75" customHeight="1">
      <c r="A321" s="26"/>
      <c r="B321" s="24"/>
      <c r="C321" s="24"/>
      <c r="D321" s="24"/>
      <c r="E321" s="24"/>
      <c r="F321" s="24"/>
      <c r="G321" s="24"/>
      <c r="H321" s="24"/>
      <c r="I321" s="24"/>
      <c r="J321" s="24"/>
      <c r="K321" s="6"/>
      <c r="L321" s="38"/>
      <c r="M321" s="38"/>
      <c r="N321" s="38"/>
      <c r="O321" s="38"/>
      <c r="P321" s="38"/>
      <c r="Q321" s="38"/>
      <c r="R321" s="38"/>
      <c r="S321" s="38"/>
      <c r="T321" s="26"/>
      <c r="U321" s="26"/>
    </row>
    <row r="322" spans="1:21" s="33" customFormat="1" ht="12.75" customHeight="1">
      <c r="A322" s="26"/>
      <c r="B322" s="24"/>
      <c r="C322" s="24"/>
      <c r="D322" s="24"/>
      <c r="E322" s="24"/>
      <c r="F322" s="24"/>
      <c r="G322" s="24"/>
      <c r="H322" s="24"/>
      <c r="I322" s="24"/>
      <c r="J322" s="24"/>
      <c r="K322" s="6"/>
      <c r="L322" s="38"/>
      <c r="M322" s="38"/>
      <c r="N322" s="38"/>
      <c r="O322" s="38"/>
      <c r="P322" s="38"/>
      <c r="Q322" s="38"/>
      <c r="R322" s="38"/>
      <c r="S322" s="38"/>
      <c r="T322" s="26"/>
      <c r="U322" s="26"/>
    </row>
    <row r="323" spans="1:21" s="33" customFormat="1" ht="12.75" customHeight="1">
      <c r="A323" s="26"/>
      <c r="B323" s="24"/>
      <c r="C323" s="24"/>
      <c r="D323" s="24"/>
      <c r="E323" s="24"/>
      <c r="F323" s="24"/>
      <c r="G323" s="24"/>
      <c r="H323" s="24"/>
      <c r="I323" s="24"/>
      <c r="J323" s="24"/>
      <c r="K323" s="6"/>
      <c r="L323" s="38"/>
      <c r="M323" s="38"/>
      <c r="N323" s="38"/>
      <c r="O323" s="38"/>
      <c r="P323" s="38"/>
      <c r="Q323" s="38"/>
      <c r="R323" s="38"/>
      <c r="S323" s="38"/>
      <c r="T323" s="26"/>
      <c r="U323" s="26"/>
    </row>
    <row r="324" spans="1:21" s="33" customFormat="1" ht="12.75" customHeight="1">
      <c r="A324" s="26"/>
      <c r="B324" s="24"/>
      <c r="C324" s="24"/>
      <c r="D324" s="24"/>
      <c r="E324" s="24"/>
      <c r="F324" s="24"/>
      <c r="G324" s="24"/>
      <c r="H324" s="24"/>
      <c r="I324" s="24"/>
      <c r="J324" s="24"/>
      <c r="K324" s="6"/>
      <c r="L324" s="38"/>
      <c r="M324" s="38"/>
      <c r="N324" s="38"/>
      <c r="O324" s="38"/>
      <c r="P324" s="38"/>
      <c r="Q324" s="38"/>
      <c r="R324" s="38"/>
      <c r="S324" s="38"/>
      <c r="T324" s="26"/>
      <c r="U324" s="26"/>
    </row>
    <row r="325" spans="1:21" s="33" customFormat="1" ht="12.75" customHeight="1">
      <c r="A325" s="26"/>
      <c r="B325" s="24"/>
      <c r="C325" s="24"/>
      <c r="D325" s="24"/>
      <c r="E325" s="24"/>
      <c r="F325" s="24"/>
      <c r="G325" s="24"/>
      <c r="H325" s="24"/>
      <c r="I325" s="24"/>
      <c r="J325" s="24"/>
      <c r="K325" s="6"/>
      <c r="L325" s="38"/>
      <c r="M325" s="38"/>
      <c r="N325" s="38"/>
      <c r="O325" s="38"/>
      <c r="P325" s="38"/>
      <c r="Q325" s="38"/>
      <c r="R325" s="38"/>
      <c r="S325" s="38"/>
      <c r="T325" s="26"/>
      <c r="U325" s="26"/>
    </row>
    <row r="326" spans="1:21" s="33" customFormat="1" ht="12.75" customHeight="1">
      <c r="A326" s="26"/>
      <c r="B326" s="24"/>
      <c r="C326" s="24"/>
      <c r="D326" s="24"/>
      <c r="E326" s="24"/>
      <c r="F326" s="24"/>
      <c r="G326" s="24"/>
      <c r="H326" s="24"/>
      <c r="I326" s="24"/>
      <c r="J326" s="24"/>
      <c r="K326" s="6"/>
      <c r="L326" s="38"/>
      <c r="M326" s="38"/>
      <c r="N326" s="38"/>
      <c r="O326" s="38"/>
      <c r="P326" s="38"/>
      <c r="Q326" s="38"/>
      <c r="R326" s="38"/>
      <c r="S326" s="38"/>
      <c r="T326" s="26"/>
      <c r="U326" s="26"/>
    </row>
    <row r="327" spans="1:21" s="33" customFormat="1" ht="12.75" customHeight="1">
      <c r="A327" s="26"/>
      <c r="B327" s="24"/>
      <c r="C327" s="24"/>
      <c r="D327" s="24"/>
      <c r="E327" s="24"/>
      <c r="F327" s="24"/>
      <c r="G327" s="24"/>
      <c r="H327" s="24"/>
      <c r="I327" s="24"/>
      <c r="J327" s="24"/>
      <c r="K327" s="6"/>
      <c r="L327" s="38"/>
      <c r="M327" s="38"/>
      <c r="N327" s="38"/>
      <c r="O327" s="38"/>
      <c r="P327" s="38"/>
      <c r="Q327" s="38"/>
      <c r="R327" s="38"/>
      <c r="S327" s="38"/>
      <c r="T327" s="26"/>
      <c r="U327" s="26"/>
    </row>
    <row r="328" spans="1:21" s="33" customFormat="1" ht="12.75" customHeight="1">
      <c r="A328" s="26"/>
      <c r="B328" s="24"/>
      <c r="C328" s="24"/>
      <c r="D328" s="24"/>
      <c r="E328" s="24"/>
      <c r="F328" s="24"/>
      <c r="G328" s="24"/>
      <c r="H328" s="24"/>
      <c r="I328" s="24"/>
      <c r="J328" s="24"/>
      <c r="K328" s="6"/>
      <c r="L328" s="38"/>
      <c r="M328" s="38"/>
      <c r="N328" s="38"/>
      <c r="O328" s="38"/>
      <c r="P328" s="38"/>
      <c r="Q328" s="38"/>
      <c r="R328" s="38"/>
      <c r="S328" s="38"/>
      <c r="T328" s="26"/>
      <c r="U328" s="26"/>
    </row>
    <row r="329" spans="1:21" s="33" customFormat="1" ht="12.75" customHeight="1">
      <c r="A329" s="26"/>
      <c r="B329" s="24"/>
      <c r="C329" s="24"/>
      <c r="D329" s="24"/>
      <c r="E329" s="24"/>
      <c r="F329" s="24"/>
      <c r="G329" s="24"/>
      <c r="H329" s="24"/>
      <c r="I329" s="24"/>
      <c r="J329" s="24"/>
      <c r="K329" s="6"/>
      <c r="L329" s="38"/>
      <c r="M329" s="38"/>
      <c r="N329" s="38"/>
      <c r="O329" s="38"/>
      <c r="P329" s="38"/>
      <c r="Q329" s="38"/>
      <c r="R329" s="38"/>
      <c r="S329" s="38"/>
      <c r="T329" s="26"/>
      <c r="U329" s="26"/>
    </row>
    <row r="330" spans="1:21" s="33" customFormat="1" ht="12.75" customHeight="1">
      <c r="A330" s="26"/>
      <c r="B330" s="24"/>
      <c r="C330" s="24"/>
      <c r="D330" s="24"/>
      <c r="E330" s="24"/>
      <c r="F330" s="24"/>
      <c r="G330" s="24"/>
      <c r="H330" s="24"/>
      <c r="I330" s="24"/>
      <c r="J330" s="24"/>
      <c r="K330" s="6"/>
      <c r="L330" s="38"/>
      <c r="M330" s="38"/>
      <c r="N330" s="38"/>
      <c r="O330" s="38"/>
      <c r="P330" s="38"/>
      <c r="Q330" s="38"/>
      <c r="R330" s="38"/>
      <c r="S330" s="38"/>
      <c r="T330" s="26"/>
      <c r="U330" s="26"/>
    </row>
    <row r="331" spans="1:21" s="33" customFormat="1" ht="12.75" customHeight="1">
      <c r="A331" s="26"/>
      <c r="B331" s="24"/>
      <c r="C331" s="24"/>
      <c r="D331" s="24"/>
      <c r="E331" s="24"/>
      <c r="F331" s="24"/>
      <c r="G331" s="24"/>
      <c r="H331" s="24"/>
      <c r="I331" s="24"/>
      <c r="J331" s="24"/>
      <c r="K331" s="6"/>
      <c r="L331" s="38"/>
      <c r="M331" s="38"/>
      <c r="N331" s="38"/>
      <c r="O331" s="38"/>
      <c r="P331" s="38"/>
      <c r="Q331" s="38"/>
      <c r="R331" s="38"/>
      <c r="S331" s="38"/>
      <c r="T331" s="26"/>
      <c r="U331" s="26"/>
    </row>
    <row r="332" spans="1:21" s="33" customFormat="1" ht="12.75" customHeight="1">
      <c r="A332" s="26"/>
      <c r="B332" s="24"/>
      <c r="C332" s="24"/>
      <c r="D332" s="24"/>
      <c r="E332" s="24"/>
      <c r="F332" s="24"/>
      <c r="G332" s="24"/>
      <c r="H332" s="24"/>
      <c r="I332" s="24"/>
      <c r="J332" s="24"/>
      <c r="K332" s="6"/>
      <c r="L332" s="38"/>
      <c r="M332" s="38"/>
      <c r="N332" s="38"/>
      <c r="O332" s="38"/>
      <c r="P332" s="38"/>
      <c r="Q332" s="38"/>
      <c r="R332" s="38"/>
      <c r="S332" s="38"/>
      <c r="T332" s="26"/>
      <c r="U332" s="26"/>
    </row>
    <row r="333" spans="1:21" s="33" customFormat="1" ht="12.75" customHeight="1">
      <c r="A333" s="26"/>
      <c r="B333" s="24"/>
      <c r="C333" s="24"/>
      <c r="D333" s="24"/>
      <c r="E333" s="24"/>
      <c r="F333" s="24"/>
      <c r="G333" s="24"/>
      <c r="H333" s="24"/>
      <c r="I333" s="24"/>
      <c r="J333" s="24"/>
      <c r="K333" s="6"/>
      <c r="L333" s="38"/>
      <c r="M333" s="38"/>
      <c r="N333" s="38"/>
      <c r="O333" s="38"/>
      <c r="P333" s="38"/>
      <c r="Q333" s="38"/>
      <c r="R333" s="38"/>
      <c r="S333" s="38"/>
      <c r="T333" s="26"/>
      <c r="U333" s="26"/>
    </row>
    <row r="334" spans="1:21" s="33" customFormat="1" ht="12.75" customHeight="1">
      <c r="A334" s="26"/>
      <c r="B334" s="24"/>
      <c r="C334" s="24"/>
      <c r="D334" s="24"/>
      <c r="E334" s="24"/>
      <c r="F334" s="24"/>
      <c r="G334" s="24"/>
      <c r="H334" s="24"/>
      <c r="I334" s="24"/>
      <c r="J334" s="24"/>
      <c r="K334" s="6"/>
      <c r="L334" s="38"/>
      <c r="M334" s="38"/>
      <c r="N334" s="38"/>
      <c r="O334" s="38"/>
      <c r="P334" s="38"/>
      <c r="Q334" s="38"/>
      <c r="R334" s="38"/>
      <c r="S334" s="38"/>
      <c r="T334" s="26"/>
      <c r="U334" s="26"/>
    </row>
    <row r="335" spans="1:21" s="33" customFormat="1" ht="12.75" customHeight="1">
      <c r="A335" s="26"/>
      <c r="B335" s="24"/>
      <c r="C335" s="24"/>
      <c r="D335" s="24"/>
      <c r="E335" s="24"/>
      <c r="F335" s="24"/>
      <c r="G335" s="24"/>
      <c r="H335" s="24"/>
      <c r="I335" s="24"/>
      <c r="J335" s="24"/>
      <c r="K335" s="6"/>
      <c r="L335" s="38"/>
      <c r="M335" s="38"/>
      <c r="N335" s="38"/>
      <c r="O335" s="38"/>
      <c r="P335" s="38"/>
      <c r="Q335" s="38"/>
      <c r="R335" s="38"/>
      <c r="S335" s="38"/>
      <c r="T335" s="26"/>
      <c r="U335" s="26"/>
    </row>
    <row r="336" spans="1:21" s="33" customFormat="1" ht="12.75" customHeight="1">
      <c r="A336" s="26"/>
      <c r="B336" s="24"/>
      <c r="C336" s="24"/>
      <c r="D336" s="24"/>
      <c r="E336" s="24"/>
      <c r="F336" s="24"/>
      <c r="G336" s="24"/>
      <c r="H336" s="24"/>
      <c r="I336" s="24"/>
      <c r="J336" s="24"/>
      <c r="K336" s="6"/>
      <c r="L336" s="38"/>
      <c r="M336" s="38"/>
      <c r="N336" s="38"/>
      <c r="O336" s="38"/>
      <c r="P336" s="38"/>
      <c r="Q336" s="38"/>
      <c r="R336" s="38"/>
      <c r="S336" s="38"/>
      <c r="T336" s="26"/>
      <c r="U336" s="26"/>
    </row>
    <row r="337" spans="1:21" s="33" customFormat="1" ht="12.75" customHeight="1">
      <c r="A337" s="26"/>
      <c r="B337" s="24"/>
      <c r="C337" s="24"/>
      <c r="D337" s="24"/>
      <c r="E337" s="24"/>
      <c r="F337" s="24"/>
      <c r="G337" s="24"/>
      <c r="H337" s="24"/>
      <c r="I337" s="24"/>
      <c r="J337" s="24"/>
      <c r="K337" s="6"/>
      <c r="L337" s="38"/>
      <c r="M337" s="38"/>
      <c r="N337" s="38"/>
      <c r="O337" s="38"/>
      <c r="P337" s="38"/>
      <c r="Q337" s="38"/>
      <c r="R337" s="38"/>
      <c r="S337" s="38"/>
      <c r="T337" s="26"/>
      <c r="U337" s="26"/>
    </row>
    <row r="338" spans="1:21" s="33" customFormat="1" ht="12.75" customHeight="1">
      <c r="A338" s="26"/>
      <c r="B338" s="24"/>
      <c r="C338" s="24"/>
      <c r="D338" s="24"/>
      <c r="E338" s="24"/>
      <c r="F338" s="24"/>
      <c r="G338" s="24"/>
      <c r="H338" s="24"/>
      <c r="I338" s="24"/>
      <c r="J338" s="24"/>
      <c r="K338" s="6"/>
      <c r="L338" s="38"/>
      <c r="M338" s="38"/>
      <c r="N338" s="38"/>
      <c r="O338" s="38"/>
      <c r="P338" s="38"/>
      <c r="Q338" s="38"/>
      <c r="R338" s="38"/>
      <c r="S338" s="38"/>
      <c r="T338" s="26"/>
      <c r="U338" s="26"/>
    </row>
    <row r="339" spans="1:21" s="33" customFormat="1" ht="12.75" customHeight="1">
      <c r="A339" s="26"/>
      <c r="B339" s="24"/>
      <c r="C339" s="24"/>
      <c r="D339" s="24"/>
      <c r="E339" s="24"/>
      <c r="F339" s="24"/>
      <c r="G339" s="24"/>
      <c r="H339" s="24"/>
      <c r="I339" s="24"/>
      <c r="J339" s="24"/>
      <c r="K339" s="6"/>
      <c r="L339" s="38"/>
      <c r="M339" s="38"/>
      <c r="N339" s="38"/>
      <c r="O339" s="38"/>
      <c r="P339" s="38"/>
      <c r="Q339" s="38"/>
      <c r="R339" s="38"/>
      <c r="S339" s="38"/>
      <c r="T339" s="26"/>
      <c r="U339" s="26"/>
    </row>
    <row r="340" spans="1:21" s="33" customFormat="1" ht="12.75" customHeight="1">
      <c r="A340" s="26"/>
      <c r="B340" s="24"/>
      <c r="C340" s="24"/>
      <c r="D340" s="24"/>
      <c r="E340" s="24"/>
      <c r="F340" s="24"/>
      <c r="G340" s="24"/>
      <c r="H340" s="24"/>
      <c r="I340" s="24"/>
      <c r="J340" s="24"/>
      <c r="K340" s="6"/>
      <c r="L340" s="38"/>
      <c r="M340" s="38"/>
      <c r="N340" s="38"/>
      <c r="O340" s="38"/>
      <c r="P340" s="38"/>
      <c r="Q340" s="38"/>
      <c r="R340" s="38"/>
      <c r="S340" s="38"/>
      <c r="T340" s="26"/>
      <c r="U340" s="26"/>
    </row>
    <row r="341" spans="1:21" s="33" customFormat="1" ht="12.75" customHeight="1">
      <c r="A341" s="26"/>
      <c r="B341" s="24"/>
      <c r="C341" s="24"/>
      <c r="D341" s="24"/>
      <c r="E341" s="24"/>
      <c r="F341" s="24"/>
      <c r="G341" s="24"/>
      <c r="H341" s="24"/>
      <c r="I341" s="24"/>
      <c r="J341" s="24"/>
      <c r="K341" s="6"/>
      <c r="L341" s="38"/>
      <c r="M341" s="38"/>
      <c r="N341" s="38"/>
      <c r="O341" s="38"/>
      <c r="P341" s="38"/>
      <c r="Q341" s="38"/>
      <c r="R341" s="38"/>
      <c r="S341" s="38"/>
      <c r="T341" s="26"/>
      <c r="U341" s="26"/>
    </row>
    <row r="342" spans="1:21" s="33" customFormat="1" ht="12.75" customHeight="1">
      <c r="A342" s="26"/>
      <c r="B342" s="24"/>
      <c r="C342" s="24"/>
      <c r="D342" s="24"/>
      <c r="E342" s="24"/>
      <c r="F342" s="24"/>
      <c r="G342" s="24"/>
      <c r="H342" s="24"/>
      <c r="I342" s="24"/>
      <c r="J342" s="24"/>
      <c r="K342" s="6"/>
      <c r="L342" s="38"/>
      <c r="M342" s="38"/>
      <c r="N342" s="38"/>
      <c r="O342" s="38"/>
      <c r="P342" s="38"/>
      <c r="Q342" s="38"/>
      <c r="R342" s="38"/>
      <c r="S342" s="38"/>
      <c r="T342" s="26"/>
      <c r="U342" s="26"/>
    </row>
    <row r="343" spans="1:21" s="33" customFormat="1" ht="12.75" customHeight="1">
      <c r="A343" s="26"/>
      <c r="B343" s="24"/>
      <c r="C343" s="24"/>
      <c r="D343" s="24"/>
      <c r="E343" s="24"/>
      <c r="F343" s="24"/>
      <c r="G343" s="24"/>
      <c r="H343" s="24"/>
      <c r="I343" s="24"/>
      <c r="J343" s="24"/>
      <c r="K343" s="6"/>
      <c r="L343" s="38"/>
      <c r="M343" s="38"/>
      <c r="N343" s="38"/>
      <c r="O343" s="38"/>
      <c r="P343" s="38"/>
      <c r="Q343" s="38"/>
      <c r="R343" s="38"/>
      <c r="S343" s="38"/>
      <c r="T343" s="26"/>
      <c r="U343" s="26"/>
    </row>
    <row r="344" spans="1:21" s="33" customFormat="1" ht="12.75" customHeight="1">
      <c r="A344" s="26"/>
      <c r="B344" s="24"/>
      <c r="C344" s="24"/>
      <c r="D344" s="24"/>
      <c r="E344" s="24"/>
      <c r="F344" s="24"/>
      <c r="G344" s="24"/>
      <c r="H344" s="24"/>
      <c r="I344" s="24"/>
      <c r="J344" s="24"/>
      <c r="K344" s="6"/>
      <c r="L344" s="38"/>
      <c r="M344" s="38"/>
      <c r="N344" s="38"/>
      <c r="O344" s="38"/>
      <c r="P344" s="38"/>
      <c r="Q344" s="38"/>
      <c r="R344" s="38"/>
      <c r="S344" s="38"/>
      <c r="T344" s="26"/>
      <c r="U344" s="26"/>
    </row>
    <row r="345" spans="1:21" s="33" customFormat="1" ht="12.75" customHeight="1">
      <c r="A345" s="26"/>
      <c r="B345" s="24"/>
      <c r="C345" s="24"/>
      <c r="D345" s="24"/>
      <c r="E345" s="24"/>
      <c r="F345" s="24"/>
      <c r="G345" s="24"/>
      <c r="H345" s="24"/>
      <c r="I345" s="24"/>
      <c r="J345" s="24"/>
      <c r="K345" s="6"/>
      <c r="L345" s="38"/>
      <c r="M345" s="38"/>
      <c r="N345" s="38"/>
      <c r="O345" s="38"/>
      <c r="P345" s="38"/>
      <c r="Q345" s="38"/>
      <c r="R345" s="38"/>
      <c r="S345" s="38"/>
      <c r="T345" s="26"/>
      <c r="U345" s="26"/>
    </row>
    <row r="346" spans="1:21" s="33" customFormat="1" ht="12.75" customHeight="1">
      <c r="A346" s="26"/>
      <c r="B346" s="24"/>
      <c r="C346" s="24"/>
      <c r="D346" s="24"/>
      <c r="E346" s="24"/>
      <c r="F346" s="24"/>
      <c r="G346" s="24"/>
      <c r="H346" s="24"/>
      <c r="I346" s="24"/>
      <c r="J346" s="24"/>
      <c r="K346" s="6"/>
      <c r="L346" s="38"/>
      <c r="M346" s="38"/>
      <c r="N346" s="38"/>
      <c r="O346" s="38"/>
      <c r="P346" s="38"/>
      <c r="Q346" s="38"/>
      <c r="R346" s="38"/>
      <c r="S346" s="38"/>
      <c r="T346" s="26"/>
      <c r="U346" s="26"/>
    </row>
    <row r="347" spans="1:21" s="33" customFormat="1" ht="12.75" customHeight="1">
      <c r="A347" s="26"/>
      <c r="B347" s="24"/>
      <c r="C347" s="24"/>
      <c r="D347" s="24"/>
      <c r="E347" s="24"/>
      <c r="F347" s="24"/>
      <c r="G347" s="24"/>
      <c r="H347" s="24"/>
      <c r="I347" s="24"/>
      <c r="J347" s="24"/>
      <c r="K347" s="6"/>
      <c r="L347" s="38"/>
      <c r="M347" s="38"/>
      <c r="N347" s="38"/>
      <c r="O347" s="38"/>
      <c r="P347" s="38"/>
      <c r="Q347" s="38"/>
      <c r="R347" s="38"/>
      <c r="S347" s="38"/>
      <c r="T347" s="26"/>
      <c r="U347" s="26"/>
    </row>
    <row r="348" spans="1:21" s="33" customFormat="1" ht="12.75" customHeight="1">
      <c r="A348" s="26"/>
      <c r="B348" s="24"/>
      <c r="C348" s="24"/>
      <c r="D348" s="24"/>
      <c r="E348" s="24"/>
      <c r="F348" s="24"/>
      <c r="G348" s="24"/>
      <c r="H348" s="24"/>
      <c r="I348" s="24"/>
      <c r="J348" s="24"/>
      <c r="K348" s="6"/>
      <c r="L348" s="38"/>
      <c r="M348" s="38"/>
      <c r="N348" s="38"/>
      <c r="O348" s="38"/>
      <c r="P348" s="38"/>
      <c r="Q348" s="38"/>
      <c r="R348" s="38"/>
      <c r="S348" s="38"/>
      <c r="T348" s="26"/>
      <c r="U348" s="26"/>
    </row>
    <row r="349" spans="1:21" s="33" customFormat="1" ht="12.75" customHeight="1">
      <c r="A349" s="26"/>
      <c r="B349" s="24"/>
      <c r="C349" s="24"/>
      <c r="D349" s="24"/>
      <c r="E349" s="24"/>
      <c r="F349" s="24"/>
      <c r="G349" s="24"/>
      <c r="H349" s="24"/>
      <c r="I349" s="24"/>
      <c r="J349" s="24"/>
      <c r="K349" s="6"/>
      <c r="L349" s="38"/>
      <c r="M349" s="38"/>
      <c r="N349" s="38"/>
      <c r="O349" s="38"/>
      <c r="P349" s="38"/>
      <c r="Q349" s="38"/>
      <c r="R349" s="38"/>
      <c r="S349" s="38"/>
      <c r="T349" s="26"/>
      <c r="U349" s="26"/>
    </row>
    <row r="350" spans="1:21" s="33" customFormat="1" ht="12.75" customHeight="1">
      <c r="A350" s="26"/>
      <c r="B350" s="24"/>
      <c r="C350" s="24"/>
      <c r="D350" s="24"/>
      <c r="E350" s="24"/>
      <c r="F350" s="24"/>
      <c r="G350" s="24"/>
      <c r="H350" s="24"/>
      <c r="I350" s="24"/>
      <c r="J350" s="24"/>
      <c r="K350" s="6"/>
      <c r="L350" s="38"/>
      <c r="M350" s="38"/>
      <c r="N350" s="38"/>
      <c r="O350" s="38"/>
      <c r="P350" s="38"/>
      <c r="Q350" s="38"/>
      <c r="R350" s="38"/>
      <c r="S350" s="38"/>
      <c r="T350" s="26"/>
      <c r="U350" s="26"/>
    </row>
    <row r="351" spans="1:21" s="33" customFormat="1" ht="12.75" customHeight="1">
      <c r="A351" s="26"/>
      <c r="B351" s="24"/>
      <c r="C351" s="24"/>
      <c r="D351" s="24"/>
      <c r="E351" s="24"/>
      <c r="F351" s="24"/>
      <c r="G351" s="24"/>
      <c r="H351" s="24"/>
      <c r="I351" s="24"/>
      <c r="J351" s="24"/>
      <c r="K351" s="6"/>
      <c r="L351" s="38"/>
      <c r="M351" s="38"/>
      <c r="N351" s="38"/>
      <c r="O351" s="38"/>
      <c r="P351" s="38"/>
      <c r="Q351" s="38"/>
      <c r="R351" s="38"/>
      <c r="S351" s="38"/>
      <c r="T351" s="26"/>
      <c r="U351" s="26"/>
    </row>
    <row r="352" spans="1:21" s="33" customFormat="1" ht="12.75" customHeight="1">
      <c r="A352" s="26"/>
      <c r="B352" s="24"/>
      <c r="C352" s="24"/>
      <c r="D352" s="24"/>
      <c r="E352" s="24"/>
      <c r="F352" s="24"/>
      <c r="G352" s="24"/>
      <c r="H352" s="24"/>
      <c r="I352" s="24"/>
      <c r="J352" s="24"/>
      <c r="K352" s="6"/>
      <c r="L352" s="38"/>
      <c r="M352" s="38"/>
      <c r="N352" s="38"/>
      <c r="O352" s="38"/>
      <c r="P352" s="38"/>
      <c r="Q352" s="38"/>
      <c r="R352" s="38"/>
      <c r="S352" s="38"/>
      <c r="T352" s="26"/>
      <c r="U352" s="26"/>
    </row>
    <row r="353" spans="1:21" s="33" customFormat="1" ht="12.75" customHeight="1">
      <c r="A353" s="26"/>
      <c r="B353" s="24"/>
      <c r="C353" s="24"/>
      <c r="D353" s="24"/>
      <c r="E353" s="24"/>
      <c r="F353" s="24"/>
      <c r="G353" s="24"/>
      <c r="H353" s="24"/>
      <c r="I353" s="24"/>
      <c r="J353" s="24"/>
      <c r="K353" s="6"/>
      <c r="L353" s="38"/>
      <c r="M353" s="38"/>
      <c r="N353" s="38"/>
      <c r="O353" s="38"/>
      <c r="P353" s="38"/>
      <c r="Q353" s="38"/>
      <c r="R353" s="38"/>
      <c r="S353" s="38"/>
      <c r="T353" s="26"/>
      <c r="U353" s="26"/>
    </row>
    <row r="354" spans="1:21" s="33" customFormat="1" ht="12.75" customHeight="1">
      <c r="A354" s="26"/>
      <c r="B354" s="24"/>
      <c r="C354" s="24"/>
      <c r="D354" s="24"/>
      <c r="E354" s="24"/>
      <c r="F354" s="24"/>
      <c r="G354" s="24"/>
      <c r="H354" s="24"/>
      <c r="I354" s="24"/>
      <c r="J354" s="24"/>
      <c r="K354" s="6"/>
      <c r="L354" s="38"/>
      <c r="M354" s="38"/>
      <c r="N354" s="38"/>
      <c r="O354" s="38"/>
      <c r="P354" s="38"/>
      <c r="Q354" s="38"/>
      <c r="R354" s="38"/>
      <c r="S354" s="38"/>
      <c r="T354" s="26"/>
      <c r="U354" s="26"/>
    </row>
    <row r="355" spans="1:21" s="33" customFormat="1" ht="12.75" customHeight="1">
      <c r="A355" s="26"/>
      <c r="B355" s="24"/>
      <c r="C355" s="24"/>
      <c r="D355" s="24"/>
      <c r="E355" s="24"/>
      <c r="F355" s="24"/>
      <c r="G355" s="24"/>
      <c r="H355" s="24"/>
      <c r="I355" s="24"/>
      <c r="J355" s="24"/>
      <c r="K355" s="6"/>
      <c r="L355" s="38"/>
      <c r="M355" s="38"/>
      <c r="N355" s="38"/>
      <c r="O355" s="38"/>
      <c r="P355" s="38"/>
      <c r="Q355" s="38"/>
      <c r="R355" s="38"/>
      <c r="S355" s="38"/>
      <c r="T355" s="26"/>
      <c r="U355" s="26"/>
    </row>
    <row r="356" spans="1:21" s="33" customFormat="1" ht="12.75" customHeight="1">
      <c r="A356" s="26"/>
      <c r="B356" s="24"/>
      <c r="C356" s="24"/>
      <c r="D356" s="24"/>
      <c r="E356" s="24"/>
      <c r="F356" s="24"/>
      <c r="G356" s="24"/>
      <c r="H356" s="24"/>
      <c r="I356" s="24"/>
      <c r="J356" s="24"/>
      <c r="K356" s="6"/>
      <c r="L356" s="38"/>
      <c r="M356" s="38"/>
      <c r="N356" s="38"/>
      <c r="O356" s="38"/>
      <c r="P356" s="38"/>
      <c r="Q356" s="38"/>
      <c r="R356" s="38"/>
      <c r="S356" s="38"/>
      <c r="T356" s="26"/>
      <c r="U356" s="26"/>
    </row>
    <row r="357" spans="1:21" s="33" customFormat="1" ht="12.75" customHeight="1">
      <c r="A357" s="26"/>
      <c r="B357" s="24"/>
      <c r="C357" s="24"/>
      <c r="D357" s="24"/>
      <c r="E357" s="24"/>
      <c r="F357" s="24"/>
      <c r="G357" s="24"/>
      <c r="H357" s="24"/>
      <c r="I357" s="24"/>
      <c r="J357" s="24"/>
      <c r="K357" s="6"/>
      <c r="L357" s="38"/>
      <c r="M357" s="38"/>
      <c r="N357" s="38"/>
      <c r="O357" s="38"/>
      <c r="P357" s="38"/>
      <c r="Q357" s="38"/>
      <c r="R357" s="38"/>
      <c r="S357" s="38"/>
      <c r="T357" s="26"/>
      <c r="U357" s="26"/>
    </row>
    <row r="358" spans="1:21" s="33" customFormat="1" ht="12.75" customHeight="1">
      <c r="A358" s="26"/>
      <c r="B358" s="24"/>
      <c r="C358" s="24"/>
      <c r="D358" s="24"/>
      <c r="E358" s="24"/>
      <c r="F358" s="24"/>
      <c r="G358" s="24"/>
      <c r="H358" s="24"/>
      <c r="I358" s="24"/>
      <c r="J358" s="24"/>
      <c r="K358" s="6"/>
      <c r="L358" s="38"/>
      <c r="M358" s="38"/>
      <c r="N358" s="38"/>
      <c r="O358" s="38"/>
      <c r="P358" s="38"/>
      <c r="Q358" s="38"/>
      <c r="R358" s="38"/>
      <c r="S358" s="38"/>
      <c r="T358" s="26"/>
      <c r="U358" s="26"/>
    </row>
    <row r="359" spans="1:21" s="33" customFormat="1" ht="12.75" customHeight="1">
      <c r="A359" s="26"/>
      <c r="B359" s="24"/>
      <c r="C359" s="24"/>
      <c r="D359" s="24"/>
      <c r="E359" s="24"/>
      <c r="F359" s="24"/>
      <c r="G359" s="24"/>
      <c r="H359" s="24"/>
      <c r="I359" s="24"/>
      <c r="J359" s="24"/>
      <c r="K359" s="6"/>
      <c r="L359" s="38"/>
      <c r="M359" s="38"/>
      <c r="N359" s="38"/>
      <c r="O359" s="38"/>
      <c r="P359" s="38"/>
      <c r="Q359" s="38"/>
      <c r="R359" s="38"/>
      <c r="S359" s="38"/>
      <c r="T359" s="26"/>
      <c r="U359" s="26"/>
    </row>
    <row r="360" spans="1:21" s="33" customFormat="1" ht="12.75" customHeight="1">
      <c r="A360" s="26"/>
      <c r="B360" s="24"/>
      <c r="C360" s="24"/>
      <c r="D360" s="24"/>
      <c r="E360" s="24"/>
      <c r="F360" s="24"/>
      <c r="G360" s="24"/>
      <c r="H360" s="24"/>
      <c r="I360" s="24"/>
      <c r="J360" s="24"/>
      <c r="K360" s="6"/>
      <c r="L360" s="38"/>
      <c r="M360" s="38"/>
      <c r="N360" s="38"/>
      <c r="O360" s="38"/>
      <c r="P360" s="38"/>
      <c r="Q360" s="38"/>
      <c r="R360" s="38"/>
      <c r="S360" s="38"/>
      <c r="T360" s="26"/>
      <c r="U360" s="26"/>
    </row>
    <row r="361" spans="1:21" s="33" customFormat="1" ht="12.75" customHeight="1">
      <c r="A361" s="26"/>
      <c r="B361" s="24"/>
      <c r="C361" s="24"/>
      <c r="D361" s="24"/>
      <c r="E361" s="24"/>
      <c r="F361" s="24"/>
      <c r="G361" s="24"/>
      <c r="H361" s="24"/>
      <c r="I361" s="24"/>
      <c r="J361" s="24"/>
      <c r="K361" s="6"/>
      <c r="L361" s="38"/>
      <c r="M361" s="38"/>
      <c r="N361" s="38"/>
      <c r="O361" s="38"/>
      <c r="P361" s="38"/>
      <c r="Q361" s="38"/>
      <c r="R361" s="38"/>
      <c r="S361" s="38"/>
      <c r="T361" s="26"/>
      <c r="U361" s="26"/>
    </row>
    <row r="362" spans="1:21" s="33" customFormat="1" ht="12.75" customHeight="1">
      <c r="A362" s="26"/>
      <c r="B362" s="24"/>
      <c r="C362" s="24"/>
      <c r="D362" s="24"/>
      <c r="E362" s="24"/>
      <c r="F362" s="24"/>
      <c r="G362" s="24"/>
      <c r="H362" s="24"/>
      <c r="I362" s="24"/>
      <c r="J362" s="24"/>
      <c r="K362" s="6"/>
      <c r="L362" s="38"/>
      <c r="M362" s="38"/>
      <c r="N362" s="38"/>
      <c r="O362" s="38"/>
      <c r="P362" s="38"/>
      <c r="Q362" s="38"/>
      <c r="R362" s="38"/>
      <c r="S362" s="38"/>
      <c r="T362" s="26"/>
      <c r="U362" s="26"/>
    </row>
    <row r="363" spans="1:21" s="33" customFormat="1" ht="12.75" customHeight="1">
      <c r="A363" s="26"/>
      <c r="B363" s="24"/>
      <c r="C363" s="24"/>
      <c r="D363" s="24"/>
      <c r="E363" s="24"/>
      <c r="F363" s="24"/>
      <c r="G363" s="24"/>
      <c r="H363" s="24"/>
      <c r="I363" s="24"/>
      <c r="J363" s="24"/>
      <c r="K363" s="6"/>
      <c r="L363" s="38"/>
      <c r="M363" s="38"/>
      <c r="N363" s="38"/>
      <c r="O363" s="38"/>
      <c r="P363" s="38"/>
      <c r="Q363" s="38"/>
      <c r="R363" s="38"/>
      <c r="S363" s="38"/>
      <c r="T363" s="26"/>
      <c r="U363" s="26"/>
    </row>
    <row r="364" spans="1:21" s="33" customFormat="1" ht="12.75" customHeight="1">
      <c r="A364" s="26"/>
      <c r="B364" s="24"/>
      <c r="C364" s="24"/>
      <c r="D364" s="24"/>
      <c r="E364" s="24"/>
      <c r="F364" s="24"/>
      <c r="G364" s="24"/>
      <c r="H364" s="24"/>
      <c r="I364" s="24"/>
      <c r="J364" s="24"/>
      <c r="K364" s="6"/>
      <c r="L364" s="38"/>
      <c r="M364" s="38"/>
      <c r="N364" s="38"/>
      <c r="O364" s="38"/>
      <c r="P364" s="38"/>
      <c r="Q364" s="38"/>
      <c r="R364" s="38"/>
      <c r="S364" s="38"/>
      <c r="T364" s="26"/>
      <c r="U364" s="26"/>
    </row>
    <row r="365" spans="1:21" s="33" customFormat="1" ht="12.75" customHeight="1">
      <c r="A365" s="26"/>
      <c r="B365" s="24"/>
      <c r="C365" s="24"/>
      <c r="D365" s="24"/>
      <c r="E365" s="24"/>
      <c r="F365" s="24"/>
      <c r="G365" s="24"/>
      <c r="H365" s="24"/>
      <c r="I365" s="24"/>
      <c r="J365" s="24"/>
      <c r="K365" s="6"/>
      <c r="L365" s="38"/>
      <c r="M365" s="38"/>
      <c r="N365" s="38"/>
      <c r="O365" s="38"/>
      <c r="P365" s="38"/>
      <c r="Q365" s="38"/>
      <c r="R365" s="38"/>
      <c r="S365" s="38"/>
      <c r="T365" s="26"/>
      <c r="U365" s="26"/>
    </row>
    <row r="366" spans="1:21" s="33" customFormat="1" ht="12.75" customHeight="1">
      <c r="A366" s="26"/>
      <c r="B366" s="24"/>
      <c r="C366" s="24"/>
      <c r="D366" s="24"/>
      <c r="E366" s="24"/>
      <c r="F366" s="24"/>
      <c r="G366" s="24"/>
      <c r="H366" s="24"/>
      <c r="I366" s="24"/>
      <c r="J366" s="24"/>
      <c r="K366" s="6"/>
      <c r="L366" s="38"/>
      <c r="M366" s="38"/>
      <c r="N366" s="38"/>
      <c r="O366" s="38"/>
      <c r="P366" s="38"/>
      <c r="Q366" s="38"/>
      <c r="R366" s="38"/>
      <c r="S366" s="38"/>
      <c r="T366" s="26"/>
      <c r="U366" s="26"/>
    </row>
    <row r="367" spans="1:21" s="33" customFormat="1" ht="12.75" customHeight="1">
      <c r="A367" s="26"/>
      <c r="B367" s="24"/>
      <c r="C367" s="24"/>
      <c r="D367" s="24"/>
      <c r="E367" s="24"/>
      <c r="F367" s="24"/>
      <c r="G367" s="24"/>
      <c r="H367" s="24"/>
      <c r="I367" s="24"/>
      <c r="J367" s="24"/>
      <c r="K367" s="6"/>
      <c r="L367" s="38"/>
      <c r="M367" s="38"/>
      <c r="N367" s="38"/>
      <c r="O367" s="38"/>
      <c r="P367" s="38"/>
      <c r="Q367" s="38"/>
      <c r="R367" s="38"/>
      <c r="S367" s="38"/>
      <c r="T367" s="26"/>
      <c r="U367" s="26"/>
    </row>
    <row r="368" spans="1:21" s="33" customFormat="1" ht="12.75" customHeight="1">
      <c r="A368" s="26"/>
      <c r="B368" s="24"/>
      <c r="C368" s="24"/>
      <c r="D368" s="24"/>
      <c r="E368" s="24"/>
      <c r="F368" s="24"/>
      <c r="G368" s="24"/>
      <c r="H368" s="24"/>
      <c r="I368" s="24"/>
      <c r="J368" s="24"/>
      <c r="K368" s="6"/>
      <c r="L368" s="38"/>
      <c r="M368" s="38"/>
      <c r="N368" s="38"/>
      <c r="O368" s="38"/>
      <c r="P368" s="38"/>
      <c r="Q368" s="38"/>
      <c r="R368" s="38"/>
      <c r="S368" s="38"/>
      <c r="T368" s="26"/>
      <c r="U368" s="26"/>
    </row>
    <row r="369" spans="1:21" s="33" customFormat="1" ht="12.75" customHeight="1">
      <c r="A369" s="26"/>
      <c r="B369" s="24"/>
      <c r="C369" s="24"/>
      <c r="D369" s="24"/>
      <c r="E369" s="24"/>
      <c r="F369" s="24"/>
      <c r="G369" s="24"/>
      <c r="H369" s="24"/>
      <c r="I369" s="24"/>
      <c r="J369" s="24"/>
      <c r="K369" s="6"/>
      <c r="L369" s="38"/>
      <c r="M369" s="38"/>
      <c r="N369" s="38"/>
      <c r="O369" s="38"/>
      <c r="P369" s="38"/>
      <c r="Q369" s="38"/>
      <c r="R369" s="38"/>
      <c r="S369" s="38"/>
      <c r="T369" s="26"/>
      <c r="U369" s="26"/>
    </row>
    <row r="370" spans="1:21" s="33" customFormat="1" ht="12.75" customHeight="1">
      <c r="A370" s="26"/>
      <c r="B370" s="24"/>
      <c r="C370" s="24"/>
      <c r="D370" s="24"/>
      <c r="E370" s="24"/>
      <c r="F370" s="24"/>
      <c r="G370" s="24"/>
      <c r="H370" s="24"/>
      <c r="I370" s="24"/>
      <c r="J370" s="24"/>
      <c r="K370" s="6"/>
      <c r="L370" s="38"/>
      <c r="M370" s="38"/>
      <c r="N370" s="38"/>
      <c r="O370" s="38"/>
      <c r="P370" s="38"/>
      <c r="Q370" s="38"/>
      <c r="R370" s="38"/>
      <c r="S370" s="38"/>
      <c r="T370" s="26"/>
      <c r="U370" s="26"/>
    </row>
    <row r="371" spans="1:21" s="40" customFormat="1" ht="12.75" customHeight="1">
      <c r="A371" s="3"/>
      <c r="B371" s="15"/>
      <c r="C371" s="15"/>
      <c r="D371" s="15"/>
      <c r="E371" s="15"/>
      <c r="F371" s="15"/>
      <c r="G371" s="15"/>
      <c r="H371" s="15"/>
      <c r="I371" s="15"/>
      <c r="J371" s="24"/>
      <c r="K371" s="6"/>
      <c r="L371" s="39"/>
      <c r="M371" s="39"/>
      <c r="N371" s="39"/>
      <c r="O371" s="39"/>
      <c r="P371" s="39"/>
      <c r="Q371" s="39"/>
      <c r="R371" s="39"/>
      <c r="S371" s="39"/>
      <c r="T371" s="3"/>
      <c r="U371" s="3"/>
    </row>
    <row r="372" spans="1:21" s="40" customFormat="1" ht="12.75" customHeight="1">
      <c r="A372" s="3"/>
      <c r="B372" s="15"/>
      <c r="C372" s="15"/>
      <c r="D372" s="15"/>
      <c r="E372" s="15"/>
      <c r="F372" s="15"/>
      <c r="G372" s="15"/>
      <c r="H372" s="15"/>
      <c r="I372" s="15"/>
      <c r="J372" s="24"/>
      <c r="K372" s="6"/>
      <c r="L372" s="39"/>
      <c r="M372" s="39"/>
      <c r="N372" s="39"/>
      <c r="O372" s="39"/>
      <c r="P372" s="39"/>
      <c r="Q372" s="39"/>
      <c r="R372" s="39"/>
      <c r="S372" s="39"/>
      <c r="T372" s="3"/>
      <c r="U372" s="3"/>
    </row>
    <row r="373" spans="1:21" s="40" customFormat="1" ht="12.75" customHeight="1">
      <c r="A373" s="3"/>
      <c r="B373" s="15"/>
      <c r="C373" s="15"/>
      <c r="D373" s="15"/>
      <c r="E373" s="15"/>
      <c r="F373" s="15"/>
      <c r="G373" s="15"/>
      <c r="H373" s="15"/>
      <c r="I373" s="15"/>
      <c r="J373" s="24"/>
      <c r="K373" s="6"/>
      <c r="L373" s="39"/>
      <c r="M373" s="39"/>
      <c r="N373" s="39"/>
      <c r="O373" s="39"/>
      <c r="P373" s="39"/>
      <c r="Q373" s="39"/>
      <c r="R373" s="39"/>
      <c r="S373" s="39"/>
      <c r="T373" s="3"/>
      <c r="U373" s="3"/>
    </row>
    <row r="374" spans="1:21" s="40" customFormat="1" ht="12.75" customHeight="1">
      <c r="A374" s="3"/>
      <c r="B374" s="15"/>
      <c r="C374" s="15"/>
      <c r="D374" s="15"/>
      <c r="E374" s="15"/>
      <c r="F374" s="15"/>
      <c r="G374" s="15"/>
      <c r="H374" s="15"/>
      <c r="I374" s="15"/>
      <c r="J374" s="24"/>
      <c r="K374" s="6"/>
      <c r="L374" s="39"/>
      <c r="M374" s="39"/>
      <c r="N374" s="39"/>
      <c r="O374" s="39"/>
      <c r="P374" s="39"/>
      <c r="Q374" s="39"/>
      <c r="R374" s="39"/>
      <c r="S374" s="39"/>
      <c r="T374" s="3"/>
      <c r="U374" s="3"/>
    </row>
    <row r="375" spans="1:21" s="40" customFormat="1" ht="12.75" customHeight="1">
      <c r="A375" s="3"/>
      <c r="B375" s="15"/>
      <c r="C375" s="15"/>
      <c r="D375" s="15"/>
      <c r="E375" s="15"/>
      <c r="F375" s="15"/>
      <c r="G375" s="15"/>
      <c r="H375" s="15"/>
      <c r="I375" s="15"/>
      <c r="J375" s="24"/>
      <c r="K375" s="6"/>
      <c r="L375" s="39"/>
      <c r="M375" s="39"/>
      <c r="N375" s="39"/>
      <c r="O375" s="39"/>
      <c r="P375" s="39"/>
      <c r="Q375" s="39"/>
      <c r="R375" s="39"/>
      <c r="S375" s="39"/>
      <c r="T375" s="3"/>
      <c r="U375" s="3"/>
    </row>
    <row r="376" spans="1:21" s="40" customFormat="1" ht="12.75" customHeight="1">
      <c r="A376" s="3"/>
      <c r="B376" s="15"/>
      <c r="C376" s="15"/>
      <c r="D376" s="15"/>
      <c r="E376" s="15"/>
      <c r="F376" s="15"/>
      <c r="G376" s="15"/>
      <c r="H376" s="15"/>
      <c r="I376" s="15"/>
      <c r="J376" s="24"/>
      <c r="K376" s="6"/>
      <c r="L376" s="39"/>
      <c r="M376" s="39"/>
      <c r="N376" s="39"/>
      <c r="O376" s="39"/>
      <c r="P376" s="39"/>
      <c r="Q376" s="39"/>
      <c r="R376" s="39"/>
      <c r="S376" s="39"/>
      <c r="T376" s="3"/>
      <c r="U376" s="3"/>
    </row>
    <row r="377" spans="1:21" s="40" customFormat="1" ht="12.75" customHeight="1">
      <c r="A377" s="3"/>
      <c r="B377" s="15"/>
      <c r="C377" s="15"/>
      <c r="D377" s="15"/>
      <c r="E377" s="15"/>
      <c r="F377" s="15"/>
      <c r="G377" s="15"/>
      <c r="H377" s="15"/>
      <c r="I377" s="15"/>
      <c r="J377" s="24"/>
      <c r="K377" s="6"/>
      <c r="L377" s="39"/>
      <c r="M377" s="39"/>
      <c r="N377" s="39"/>
      <c r="O377" s="39"/>
      <c r="P377" s="39"/>
      <c r="Q377" s="39"/>
      <c r="R377" s="39"/>
      <c r="S377" s="39"/>
      <c r="T377" s="3"/>
      <c r="U377" s="3"/>
    </row>
    <row r="378" spans="1:21" s="40" customFormat="1" ht="12.75" customHeight="1">
      <c r="A378" s="3"/>
      <c r="B378" s="15"/>
      <c r="C378" s="15"/>
      <c r="D378" s="15"/>
      <c r="E378" s="15"/>
      <c r="F378" s="15"/>
      <c r="G378" s="15"/>
      <c r="H378" s="15"/>
      <c r="I378" s="15"/>
      <c r="J378" s="24"/>
      <c r="K378" s="6"/>
      <c r="L378" s="39"/>
      <c r="M378" s="39"/>
      <c r="N378" s="39"/>
      <c r="O378" s="39"/>
      <c r="P378" s="39"/>
      <c r="Q378" s="39"/>
      <c r="R378" s="39"/>
      <c r="S378" s="39"/>
      <c r="T378" s="3"/>
      <c r="U378" s="3"/>
    </row>
    <row r="379" spans="1:21" s="40" customFormat="1" ht="12.75" customHeight="1">
      <c r="A379" s="3"/>
      <c r="B379" s="15"/>
      <c r="C379" s="15"/>
      <c r="D379" s="15"/>
      <c r="E379" s="15"/>
      <c r="F379" s="15"/>
      <c r="G379" s="15"/>
      <c r="H379" s="15"/>
      <c r="I379" s="15"/>
      <c r="J379" s="24"/>
      <c r="K379" s="6"/>
      <c r="L379" s="39"/>
      <c r="M379" s="39"/>
      <c r="N379" s="39"/>
      <c r="O379" s="39"/>
      <c r="P379" s="39"/>
      <c r="Q379" s="39"/>
      <c r="R379" s="39"/>
      <c r="S379" s="39"/>
      <c r="T379" s="3"/>
      <c r="U379" s="3"/>
    </row>
    <row r="380" spans="1:21" s="40" customFormat="1" ht="12.75" customHeight="1">
      <c r="A380" s="3"/>
      <c r="B380" s="15"/>
      <c r="C380" s="15"/>
      <c r="D380" s="15"/>
      <c r="E380" s="15"/>
      <c r="F380" s="15"/>
      <c r="G380" s="15"/>
      <c r="H380" s="15"/>
      <c r="I380" s="15"/>
      <c r="J380" s="24"/>
      <c r="K380" s="6"/>
      <c r="L380" s="39"/>
      <c r="M380" s="39"/>
      <c r="N380" s="39"/>
      <c r="O380" s="39"/>
      <c r="P380" s="39"/>
      <c r="Q380" s="39"/>
      <c r="R380" s="39"/>
      <c r="S380" s="39"/>
      <c r="T380" s="3"/>
      <c r="U380" s="3"/>
    </row>
    <row r="381" spans="1:21" s="40" customFormat="1" ht="12.75" customHeight="1">
      <c r="A381" s="3"/>
      <c r="B381" s="15"/>
      <c r="C381" s="15"/>
      <c r="D381" s="15"/>
      <c r="E381" s="15"/>
      <c r="F381" s="15"/>
      <c r="G381" s="15"/>
      <c r="H381" s="15"/>
      <c r="I381" s="15"/>
      <c r="J381" s="24"/>
      <c r="K381" s="6"/>
      <c r="L381" s="39"/>
      <c r="M381" s="39"/>
      <c r="N381" s="39"/>
      <c r="O381" s="39"/>
      <c r="P381" s="39"/>
      <c r="Q381" s="39"/>
      <c r="R381" s="39"/>
      <c r="S381" s="39"/>
      <c r="T381" s="3"/>
      <c r="U381" s="3"/>
    </row>
    <row r="382" spans="1:21" s="40" customFormat="1" ht="12.75" customHeight="1">
      <c r="A382" s="3"/>
      <c r="B382" s="15"/>
      <c r="C382" s="15"/>
      <c r="D382" s="15"/>
      <c r="E382" s="15"/>
      <c r="F382" s="15"/>
      <c r="G382" s="15"/>
      <c r="H382" s="15"/>
      <c r="I382" s="15"/>
      <c r="J382" s="24"/>
      <c r="K382" s="6"/>
      <c r="L382" s="39"/>
      <c r="M382" s="39"/>
      <c r="N382" s="39"/>
      <c r="O382" s="39"/>
      <c r="P382" s="39"/>
      <c r="Q382" s="39"/>
      <c r="R382" s="39"/>
      <c r="S382" s="39"/>
      <c r="T382" s="3"/>
      <c r="U382" s="3"/>
    </row>
    <row r="383" spans="1:21" s="40" customFormat="1" ht="12.75" customHeight="1">
      <c r="A383" s="3"/>
      <c r="B383" s="15"/>
      <c r="C383" s="15"/>
      <c r="D383" s="15"/>
      <c r="E383" s="15"/>
      <c r="F383" s="15"/>
      <c r="G383" s="15"/>
      <c r="H383" s="15"/>
      <c r="I383" s="15"/>
      <c r="J383" s="24"/>
      <c r="K383" s="6"/>
      <c r="L383" s="39"/>
      <c r="M383" s="39"/>
      <c r="N383" s="39"/>
      <c r="O383" s="39"/>
      <c r="P383" s="39"/>
      <c r="Q383" s="39"/>
      <c r="R383" s="39"/>
      <c r="S383" s="39"/>
      <c r="T383" s="3"/>
      <c r="U383" s="3"/>
    </row>
    <row r="384" spans="1:21" s="40" customFormat="1" ht="12.75" customHeight="1">
      <c r="A384" s="3"/>
      <c r="B384" s="15"/>
      <c r="C384" s="15"/>
      <c r="D384" s="15"/>
      <c r="E384" s="15"/>
      <c r="F384" s="15"/>
      <c r="G384" s="15"/>
      <c r="H384" s="15"/>
      <c r="I384" s="15"/>
      <c r="J384" s="24"/>
      <c r="K384" s="6"/>
      <c r="L384" s="39"/>
      <c r="M384" s="39"/>
      <c r="N384" s="39"/>
      <c r="O384" s="39"/>
      <c r="P384" s="39"/>
      <c r="Q384" s="39"/>
      <c r="R384" s="39"/>
      <c r="S384" s="39"/>
      <c r="T384" s="3"/>
      <c r="U384" s="3"/>
    </row>
    <row r="385" spans="1:21" s="40" customFormat="1" ht="12.75" customHeight="1">
      <c r="A385" s="3"/>
      <c r="B385" s="15"/>
      <c r="C385" s="15"/>
      <c r="D385" s="15"/>
      <c r="E385" s="15"/>
      <c r="F385" s="15"/>
      <c r="G385" s="15"/>
      <c r="H385" s="15"/>
      <c r="I385" s="15"/>
      <c r="J385" s="24"/>
      <c r="K385" s="6"/>
      <c r="L385" s="39"/>
      <c r="M385" s="39"/>
      <c r="N385" s="39"/>
      <c r="O385" s="39"/>
      <c r="P385" s="39"/>
      <c r="Q385" s="39"/>
      <c r="R385" s="39"/>
      <c r="S385" s="39"/>
      <c r="T385" s="3"/>
      <c r="U385" s="3"/>
    </row>
    <row r="386" spans="1:21" s="40" customFormat="1" ht="12.75" customHeight="1">
      <c r="A386" s="3"/>
      <c r="B386" s="15"/>
      <c r="C386" s="15"/>
      <c r="D386" s="15"/>
      <c r="E386" s="15"/>
      <c r="F386" s="15"/>
      <c r="G386" s="15"/>
      <c r="H386" s="15"/>
      <c r="I386" s="15"/>
      <c r="J386" s="24"/>
      <c r="K386" s="6"/>
      <c r="L386" s="39"/>
      <c r="M386" s="39"/>
      <c r="N386" s="39"/>
      <c r="O386" s="39"/>
      <c r="P386" s="39"/>
      <c r="Q386" s="39"/>
      <c r="R386" s="39"/>
      <c r="S386" s="39"/>
      <c r="T386" s="3"/>
      <c r="U386" s="3"/>
    </row>
    <row r="387" spans="1:21" s="40" customFormat="1" ht="12.75" customHeight="1">
      <c r="A387" s="3"/>
      <c r="B387" s="15"/>
      <c r="C387" s="15"/>
      <c r="D387" s="15"/>
      <c r="E387" s="15"/>
      <c r="F387" s="15"/>
      <c r="G387" s="15"/>
      <c r="H387" s="15"/>
      <c r="I387" s="15"/>
      <c r="J387" s="24"/>
      <c r="K387" s="6"/>
      <c r="L387" s="39"/>
      <c r="M387" s="39"/>
      <c r="N387" s="39"/>
      <c r="O387" s="39"/>
      <c r="P387" s="39"/>
      <c r="Q387" s="39"/>
      <c r="R387" s="39"/>
      <c r="S387" s="39"/>
      <c r="T387" s="3"/>
      <c r="U387" s="3"/>
    </row>
    <row r="388" spans="1:21" s="40" customFormat="1" ht="12.75" customHeight="1">
      <c r="A388" s="3"/>
      <c r="B388" s="15"/>
      <c r="C388" s="15"/>
      <c r="D388" s="15"/>
      <c r="E388" s="15"/>
      <c r="F388" s="15"/>
      <c r="G388" s="15"/>
      <c r="H388" s="15"/>
      <c r="I388" s="15"/>
      <c r="J388" s="24"/>
      <c r="K388" s="6"/>
      <c r="L388" s="39"/>
      <c r="M388" s="39"/>
      <c r="N388" s="39"/>
      <c r="O388" s="39"/>
      <c r="P388" s="39"/>
      <c r="Q388" s="39"/>
      <c r="R388" s="39"/>
      <c r="S388" s="39"/>
      <c r="T388" s="3"/>
      <c r="U388" s="3"/>
    </row>
    <row r="389" spans="1:21" s="40" customFormat="1" ht="12.75" customHeight="1">
      <c r="A389" s="3"/>
      <c r="B389" s="15"/>
      <c r="C389" s="15"/>
      <c r="D389" s="15"/>
      <c r="E389" s="15"/>
      <c r="F389" s="15"/>
      <c r="G389" s="15"/>
      <c r="H389" s="15"/>
      <c r="I389" s="15"/>
      <c r="J389" s="24"/>
      <c r="K389" s="6"/>
      <c r="L389" s="39"/>
      <c r="M389" s="39"/>
      <c r="N389" s="39"/>
      <c r="O389" s="39"/>
      <c r="P389" s="39"/>
      <c r="Q389" s="39"/>
      <c r="R389" s="39"/>
      <c r="S389" s="39"/>
      <c r="T389" s="3"/>
      <c r="U389" s="3"/>
    </row>
    <row r="390" spans="1:21" s="40" customFormat="1" ht="12.75" customHeight="1">
      <c r="A390" s="3"/>
      <c r="B390" s="15"/>
      <c r="C390" s="15"/>
      <c r="D390" s="15"/>
      <c r="E390" s="15"/>
      <c r="F390" s="15"/>
      <c r="G390" s="15"/>
      <c r="H390" s="15"/>
      <c r="I390" s="15"/>
      <c r="J390" s="24"/>
      <c r="K390" s="6"/>
      <c r="L390" s="39"/>
      <c r="M390" s="39"/>
      <c r="N390" s="39"/>
      <c r="O390" s="39"/>
      <c r="P390" s="39"/>
      <c r="Q390" s="39"/>
      <c r="R390" s="39"/>
      <c r="S390" s="39"/>
      <c r="T390" s="3"/>
      <c r="U390" s="3"/>
    </row>
    <row r="391" spans="1:21" s="40" customFormat="1" ht="12.75" customHeight="1">
      <c r="A391" s="3"/>
      <c r="B391" s="15"/>
      <c r="C391" s="15"/>
      <c r="D391" s="15"/>
      <c r="E391" s="15"/>
      <c r="F391" s="15"/>
      <c r="G391" s="15"/>
      <c r="H391" s="15"/>
      <c r="I391" s="15"/>
      <c r="J391" s="24"/>
      <c r="K391" s="6"/>
      <c r="L391" s="39"/>
      <c r="M391" s="39"/>
      <c r="N391" s="39"/>
      <c r="O391" s="39"/>
      <c r="P391" s="39"/>
      <c r="Q391" s="39"/>
      <c r="R391" s="39"/>
      <c r="S391" s="39"/>
      <c r="T391" s="3"/>
      <c r="U391" s="3"/>
    </row>
    <row r="392" spans="1:21" s="40" customFormat="1" ht="12.75" customHeight="1">
      <c r="A392" s="3"/>
      <c r="B392" s="15"/>
      <c r="C392" s="15"/>
      <c r="D392" s="15"/>
      <c r="E392" s="15"/>
      <c r="F392" s="15"/>
      <c r="G392" s="15"/>
      <c r="H392" s="15"/>
      <c r="I392" s="15"/>
      <c r="J392" s="24"/>
      <c r="K392" s="6"/>
      <c r="L392" s="39"/>
      <c r="M392" s="39"/>
      <c r="N392" s="39"/>
      <c r="O392" s="39"/>
      <c r="P392" s="39"/>
      <c r="Q392" s="39"/>
      <c r="R392" s="39"/>
      <c r="S392" s="39"/>
      <c r="T392" s="3"/>
      <c r="U392" s="3"/>
    </row>
    <row r="393" spans="1:21" s="40" customFormat="1" ht="12.75" customHeight="1">
      <c r="A393" s="3"/>
      <c r="B393" s="15"/>
      <c r="C393" s="15"/>
      <c r="D393" s="15"/>
      <c r="E393" s="15"/>
      <c r="F393" s="15"/>
      <c r="G393" s="15"/>
      <c r="H393" s="15"/>
      <c r="I393" s="15"/>
      <c r="J393" s="24"/>
      <c r="K393" s="6"/>
      <c r="L393" s="39"/>
      <c r="M393" s="39"/>
      <c r="N393" s="39"/>
      <c r="O393" s="39"/>
      <c r="P393" s="39"/>
      <c r="Q393" s="39"/>
      <c r="R393" s="39"/>
      <c r="S393" s="39"/>
      <c r="T393" s="3"/>
      <c r="U393" s="3"/>
    </row>
    <row r="394" spans="1:21" s="40" customFormat="1" ht="12.75" customHeight="1">
      <c r="A394" s="3"/>
      <c r="B394" s="15"/>
      <c r="C394" s="15"/>
      <c r="D394" s="15"/>
      <c r="E394" s="15"/>
      <c r="F394" s="15"/>
      <c r="G394" s="15"/>
      <c r="H394" s="15"/>
      <c r="I394" s="15"/>
      <c r="J394" s="24"/>
      <c r="K394" s="6"/>
      <c r="L394" s="39"/>
      <c r="M394" s="39"/>
      <c r="N394" s="39"/>
      <c r="O394" s="39"/>
      <c r="P394" s="39"/>
      <c r="Q394" s="39"/>
      <c r="R394" s="39"/>
      <c r="S394" s="39"/>
      <c r="T394" s="3"/>
      <c r="U394" s="3"/>
    </row>
    <row r="395" spans="1:21" s="40" customFormat="1" ht="12.75" customHeight="1">
      <c r="A395" s="3"/>
      <c r="B395" s="15"/>
      <c r="C395" s="15"/>
      <c r="D395" s="15"/>
      <c r="E395" s="15"/>
      <c r="F395" s="15"/>
      <c r="G395" s="15"/>
      <c r="H395" s="15"/>
      <c r="I395" s="15"/>
      <c r="J395" s="24"/>
      <c r="K395" s="6"/>
      <c r="L395" s="39"/>
      <c r="M395" s="39"/>
      <c r="N395" s="39"/>
      <c r="O395" s="39"/>
      <c r="P395" s="39"/>
      <c r="Q395" s="39"/>
      <c r="R395" s="39"/>
      <c r="S395" s="39"/>
      <c r="T395" s="3"/>
      <c r="U395" s="3"/>
    </row>
    <row r="396" spans="1:21" s="40" customFormat="1" ht="12.75" customHeight="1">
      <c r="A396" s="3"/>
      <c r="B396" s="15"/>
      <c r="C396" s="15"/>
      <c r="D396" s="15"/>
      <c r="E396" s="15"/>
      <c r="F396" s="15"/>
      <c r="G396" s="15"/>
      <c r="H396" s="15"/>
      <c r="I396" s="15"/>
      <c r="J396" s="24"/>
      <c r="K396" s="6"/>
      <c r="L396" s="39"/>
      <c r="M396" s="39"/>
      <c r="N396" s="39"/>
      <c r="O396" s="39"/>
      <c r="P396" s="39"/>
      <c r="Q396" s="39"/>
      <c r="R396" s="39"/>
      <c r="S396" s="39"/>
      <c r="T396" s="3"/>
      <c r="U396" s="3"/>
    </row>
    <row r="397" spans="1:21" s="40" customFormat="1" ht="12.75" customHeight="1">
      <c r="A397" s="3"/>
      <c r="B397" s="15"/>
      <c r="C397" s="15"/>
      <c r="D397" s="15"/>
      <c r="E397" s="15"/>
      <c r="F397" s="15"/>
      <c r="G397" s="15"/>
      <c r="H397" s="15"/>
      <c r="I397" s="15"/>
      <c r="J397" s="24"/>
      <c r="K397" s="6"/>
      <c r="L397" s="39"/>
      <c r="M397" s="39"/>
      <c r="N397" s="39"/>
      <c r="O397" s="39"/>
      <c r="P397" s="39"/>
      <c r="Q397" s="39"/>
      <c r="R397" s="39"/>
      <c r="S397" s="39"/>
      <c r="T397" s="3"/>
      <c r="U397" s="3"/>
    </row>
    <row r="398" spans="1:21" s="40" customFormat="1" ht="12.75" customHeight="1">
      <c r="A398" s="3"/>
      <c r="B398" s="15"/>
      <c r="C398" s="15"/>
      <c r="D398" s="15"/>
      <c r="E398" s="15"/>
      <c r="F398" s="15"/>
      <c r="G398" s="15"/>
      <c r="H398" s="15"/>
      <c r="I398" s="15"/>
      <c r="J398" s="24"/>
      <c r="K398" s="6"/>
      <c r="L398" s="39"/>
      <c r="M398" s="39"/>
      <c r="N398" s="39"/>
      <c r="O398" s="39"/>
      <c r="P398" s="39"/>
      <c r="Q398" s="39"/>
      <c r="R398" s="39"/>
      <c r="S398" s="39"/>
      <c r="T398" s="3"/>
      <c r="U398" s="3"/>
    </row>
    <row r="399" spans="1:21" s="40" customFormat="1" ht="12.75" customHeight="1">
      <c r="A399" s="3"/>
      <c r="B399" s="15"/>
      <c r="C399" s="15"/>
      <c r="D399" s="15"/>
      <c r="E399" s="15"/>
      <c r="F399" s="15"/>
      <c r="G399" s="15"/>
      <c r="H399" s="15"/>
      <c r="I399" s="15"/>
      <c r="J399" s="24"/>
      <c r="K399" s="6"/>
      <c r="L399" s="39"/>
      <c r="M399" s="39"/>
      <c r="N399" s="39"/>
      <c r="O399" s="39"/>
      <c r="P399" s="39"/>
      <c r="Q399" s="39"/>
      <c r="R399" s="39"/>
      <c r="S399" s="39"/>
      <c r="T399" s="3"/>
      <c r="U399" s="3"/>
    </row>
    <row r="400" spans="1:21" s="40" customFormat="1" ht="12.75" customHeight="1">
      <c r="A400" s="3"/>
      <c r="B400" s="15"/>
      <c r="C400" s="15"/>
      <c r="D400" s="15"/>
      <c r="E400" s="15"/>
      <c r="F400" s="15"/>
      <c r="G400" s="15"/>
      <c r="H400" s="15"/>
      <c r="I400" s="15"/>
      <c r="J400" s="24"/>
      <c r="K400" s="6"/>
      <c r="L400" s="39"/>
      <c r="M400" s="39"/>
      <c r="N400" s="39"/>
      <c r="O400" s="39"/>
      <c r="P400" s="39"/>
      <c r="Q400" s="39"/>
      <c r="R400" s="39"/>
      <c r="S400" s="39"/>
      <c r="T400" s="3"/>
      <c r="U400" s="3"/>
    </row>
    <row r="401" spans="1:21" s="40" customFormat="1" ht="12.75" customHeight="1">
      <c r="A401" s="3"/>
      <c r="B401" s="15"/>
      <c r="C401" s="15"/>
      <c r="D401" s="15"/>
      <c r="E401" s="15"/>
      <c r="F401" s="15"/>
      <c r="G401" s="15"/>
      <c r="H401" s="15"/>
      <c r="I401" s="15"/>
      <c r="J401" s="24"/>
      <c r="K401" s="6"/>
      <c r="L401" s="39"/>
      <c r="M401" s="39"/>
      <c r="N401" s="39"/>
      <c r="O401" s="39"/>
      <c r="P401" s="39"/>
      <c r="Q401" s="39"/>
      <c r="R401" s="39"/>
      <c r="S401" s="39"/>
      <c r="T401" s="3"/>
      <c r="U401" s="3"/>
    </row>
    <row r="402" spans="1:21" s="40" customFormat="1" ht="12.75" customHeight="1">
      <c r="A402" s="3"/>
      <c r="B402" s="15"/>
      <c r="C402" s="15"/>
      <c r="D402" s="15"/>
      <c r="E402" s="15"/>
      <c r="F402" s="15"/>
      <c r="G402" s="15"/>
      <c r="H402" s="15"/>
      <c r="I402" s="15"/>
      <c r="J402" s="24"/>
      <c r="K402" s="6"/>
      <c r="L402" s="39"/>
      <c r="M402" s="39"/>
      <c r="N402" s="39"/>
      <c r="O402" s="39"/>
      <c r="P402" s="39"/>
      <c r="Q402" s="39"/>
      <c r="R402" s="39"/>
      <c r="S402" s="39"/>
      <c r="T402" s="3"/>
      <c r="U402" s="3"/>
    </row>
    <row r="403" spans="1:21" s="40" customFormat="1" ht="12.75" customHeight="1">
      <c r="A403" s="3"/>
      <c r="B403" s="15"/>
      <c r="C403" s="15"/>
      <c r="D403" s="15"/>
      <c r="E403" s="15"/>
      <c r="F403" s="15"/>
      <c r="G403" s="15"/>
      <c r="H403" s="15"/>
      <c r="I403" s="15"/>
      <c r="J403" s="24"/>
      <c r="K403" s="6"/>
      <c r="L403" s="39"/>
      <c r="M403" s="39"/>
      <c r="N403" s="39"/>
      <c r="O403" s="39"/>
      <c r="P403" s="39"/>
      <c r="Q403" s="39"/>
      <c r="R403" s="39"/>
      <c r="S403" s="39"/>
      <c r="T403" s="3"/>
      <c r="U403" s="3"/>
    </row>
    <row r="404" spans="1:21" s="40" customFormat="1" ht="12.75" customHeight="1">
      <c r="A404" s="3"/>
      <c r="B404" s="15"/>
      <c r="C404" s="15"/>
      <c r="D404" s="15"/>
      <c r="E404" s="15"/>
      <c r="F404" s="15"/>
      <c r="G404" s="15"/>
      <c r="H404" s="15"/>
      <c r="I404" s="15"/>
      <c r="J404" s="24"/>
      <c r="K404" s="6"/>
      <c r="L404" s="39"/>
      <c r="M404" s="39"/>
      <c r="N404" s="39"/>
      <c r="O404" s="39"/>
      <c r="P404" s="39"/>
      <c r="Q404" s="39"/>
      <c r="R404" s="39"/>
      <c r="S404" s="39"/>
      <c r="T404" s="3"/>
      <c r="U404" s="3"/>
    </row>
    <row r="405" spans="1:21" s="40" customFormat="1" ht="12.75" customHeight="1">
      <c r="A405" s="3"/>
      <c r="B405" s="15"/>
      <c r="C405" s="15"/>
      <c r="D405" s="15"/>
      <c r="E405" s="15"/>
      <c r="F405" s="15"/>
      <c r="G405" s="15"/>
      <c r="H405" s="15"/>
      <c r="I405" s="15"/>
      <c r="J405" s="24"/>
      <c r="K405" s="6"/>
      <c r="L405" s="39"/>
      <c r="M405" s="39"/>
      <c r="N405" s="39"/>
      <c r="O405" s="39"/>
      <c r="P405" s="39"/>
      <c r="Q405" s="39"/>
      <c r="R405" s="39"/>
      <c r="S405" s="39"/>
      <c r="T405" s="3"/>
      <c r="U405" s="3"/>
    </row>
    <row r="406" spans="1:21" s="40" customFormat="1" ht="12.75" customHeight="1">
      <c r="A406" s="3"/>
      <c r="B406" s="15"/>
      <c r="C406" s="15"/>
      <c r="D406" s="15"/>
      <c r="E406" s="15"/>
      <c r="F406" s="15"/>
      <c r="G406" s="15"/>
      <c r="H406" s="15"/>
      <c r="I406" s="15"/>
      <c r="J406" s="24"/>
      <c r="K406" s="6"/>
      <c r="L406" s="39"/>
      <c r="M406" s="39"/>
      <c r="N406" s="39"/>
      <c r="O406" s="39"/>
      <c r="P406" s="39"/>
      <c r="Q406" s="39"/>
      <c r="R406" s="39"/>
      <c r="S406" s="39"/>
      <c r="T406" s="3"/>
      <c r="U406" s="3"/>
    </row>
    <row r="407" spans="1:21" s="40" customFormat="1" ht="12.75" customHeight="1">
      <c r="A407" s="3"/>
      <c r="B407" s="15"/>
      <c r="C407" s="15"/>
      <c r="D407" s="15"/>
      <c r="E407" s="15"/>
      <c r="F407" s="15"/>
      <c r="G407" s="15"/>
      <c r="H407" s="15"/>
      <c r="I407" s="15"/>
      <c r="J407" s="24"/>
      <c r="K407" s="6"/>
      <c r="L407" s="39"/>
      <c r="M407" s="39"/>
      <c r="N407" s="39"/>
      <c r="O407" s="39"/>
      <c r="P407" s="39"/>
      <c r="Q407" s="39"/>
      <c r="R407" s="39"/>
      <c r="S407" s="39"/>
      <c r="T407" s="3"/>
      <c r="U407" s="3"/>
    </row>
    <row r="408" spans="1:21" s="40" customFormat="1" ht="12.75" customHeight="1">
      <c r="A408" s="3"/>
      <c r="B408" s="15"/>
      <c r="C408" s="15"/>
      <c r="D408" s="15"/>
      <c r="E408" s="15"/>
      <c r="F408" s="15"/>
      <c r="G408" s="15"/>
      <c r="H408" s="15"/>
      <c r="I408" s="15"/>
      <c r="J408" s="24"/>
      <c r="K408" s="6"/>
      <c r="L408" s="39"/>
      <c r="M408" s="39"/>
      <c r="N408" s="39"/>
      <c r="O408" s="39"/>
      <c r="P408" s="39"/>
      <c r="Q408" s="39"/>
      <c r="R408" s="39"/>
      <c r="S408" s="39"/>
      <c r="T408" s="3"/>
      <c r="U408" s="3"/>
    </row>
    <row r="409" spans="1:21" s="40" customFormat="1" ht="12.75" customHeight="1">
      <c r="A409" s="3"/>
      <c r="B409" s="15"/>
      <c r="C409" s="15"/>
      <c r="D409" s="15"/>
      <c r="E409" s="15"/>
      <c r="F409" s="15"/>
      <c r="G409" s="15"/>
      <c r="H409" s="15"/>
      <c r="I409" s="15"/>
      <c r="J409" s="24"/>
      <c r="K409" s="6"/>
      <c r="L409" s="39"/>
      <c r="M409" s="39"/>
      <c r="N409" s="39"/>
      <c r="O409" s="39"/>
      <c r="P409" s="39"/>
      <c r="Q409" s="39"/>
      <c r="R409" s="39"/>
      <c r="S409" s="39"/>
      <c r="T409" s="3"/>
      <c r="U409" s="3"/>
    </row>
    <row r="410" spans="1:21" s="40" customFormat="1" ht="12.75" customHeight="1">
      <c r="A410" s="3"/>
      <c r="B410" s="15"/>
      <c r="C410" s="15"/>
      <c r="D410" s="15"/>
      <c r="E410" s="15"/>
      <c r="F410" s="15"/>
      <c r="G410" s="15"/>
      <c r="H410" s="15"/>
      <c r="I410" s="15"/>
      <c r="J410" s="24"/>
      <c r="K410" s="6"/>
      <c r="L410" s="39"/>
      <c r="M410" s="39"/>
      <c r="N410" s="39"/>
      <c r="O410" s="39"/>
      <c r="P410" s="39"/>
      <c r="Q410" s="39"/>
      <c r="R410" s="39"/>
      <c r="S410" s="39"/>
      <c r="T410" s="3"/>
      <c r="U410" s="3"/>
    </row>
    <row r="411" spans="1:21" s="40" customFormat="1" ht="12.75" customHeight="1">
      <c r="A411" s="3"/>
      <c r="B411" s="15"/>
      <c r="C411" s="15"/>
      <c r="D411" s="15"/>
      <c r="E411" s="15"/>
      <c r="F411" s="15"/>
      <c r="G411" s="15"/>
      <c r="H411" s="15"/>
      <c r="I411" s="15"/>
      <c r="J411" s="24"/>
      <c r="K411" s="6"/>
      <c r="L411" s="39"/>
      <c r="M411" s="39"/>
      <c r="N411" s="39"/>
      <c r="O411" s="39"/>
      <c r="P411" s="39"/>
      <c r="Q411" s="39"/>
      <c r="R411" s="39"/>
      <c r="S411" s="39"/>
      <c r="T411" s="3"/>
      <c r="U411" s="3"/>
    </row>
    <row r="412" spans="1:21" s="40" customFormat="1" ht="12.75" customHeight="1">
      <c r="A412" s="3"/>
      <c r="B412" s="15"/>
      <c r="C412" s="15"/>
      <c r="D412" s="15"/>
      <c r="E412" s="15"/>
      <c r="F412" s="15"/>
      <c r="G412" s="15"/>
      <c r="H412" s="15"/>
      <c r="I412" s="15"/>
      <c r="J412" s="24"/>
      <c r="K412" s="6"/>
      <c r="L412" s="39"/>
      <c r="M412" s="39"/>
      <c r="N412" s="39"/>
      <c r="O412" s="39"/>
      <c r="P412" s="39"/>
      <c r="Q412" s="39"/>
      <c r="R412" s="39"/>
      <c r="S412" s="39"/>
      <c r="T412" s="3"/>
      <c r="U412" s="3"/>
    </row>
    <row r="413" spans="1:21" s="40" customFormat="1" ht="12.75" customHeight="1">
      <c r="A413" s="3"/>
      <c r="B413" s="15"/>
      <c r="C413" s="15"/>
      <c r="D413" s="15"/>
      <c r="E413" s="15"/>
      <c r="F413" s="15"/>
      <c r="G413" s="15"/>
      <c r="H413" s="15"/>
      <c r="I413" s="15"/>
      <c r="J413" s="24"/>
      <c r="K413" s="6"/>
      <c r="L413" s="39"/>
      <c r="M413" s="39"/>
      <c r="N413" s="39"/>
      <c r="O413" s="39"/>
      <c r="P413" s="39"/>
      <c r="Q413" s="39"/>
      <c r="R413" s="39"/>
      <c r="S413" s="39"/>
      <c r="T413" s="3"/>
      <c r="U413" s="3"/>
    </row>
    <row r="414" spans="1:21" s="40" customFormat="1" ht="12.75" customHeight="1">
      <c r="A414" s="3"/>
      <c r="B414" s="15"/>
      <c r="C414" s="15"/>
      <c r="D414" s="15"/>
      <c r="E414" s="15"/>
      <c r="F414" s="15"/>
      <c r="G414" s="15"/>
      <c r="H414" s="15"/>
      <c r="I414" s="15"/>
      <c r="J414" s="24"/>
      <c r="K414" s="6"/>
      <c r="L414" s="39"/>
      <c r="M414" s="39"/>
      <c r="N414" s="39"/>
      <c r="O414" s="39"/>
      <c r="P414" s="39"/>
      <c r="Q414" s="39"/>
      <c r="R414" s="39"/>
      <c r="S414" s="39"/>
      <c r="T414" s="3"/>
      <c r="U414" s="3"/>
    </row>
    <row r="415" spans="1:21" s="40" customFormat="1" ht="12.75" customHeight="1">
      <c r="A415" s="3"/>
      <c r="B415" s="15"/>
      <c r="C415" s="15"/>
      <c r="D415" s="15"/>
      <c r="E415" s="15"/>
      <c r="F415" s="15"/>
      <c r="G415" s="15"/>
      <c r="H415" s="15"/>
      <c r="I415" s="15"/>
      <c r="J415" s="24"/>
      <c r="K415" s="6"/>
      <c r="L415" s="39"/>
      <c r="M415" s="39"/>
      <c r="N415" s="39"/>
      <c r="O415" s="39"/>
      <c r="P415" s="39"/>
      <c r="Q415" s="39"/>
      <c r="R415" s="39"/>
      <c r="S415" s="39"/>
      <c r="T415" s="3"/>
      <c r="U415" s="3"/>
    </row>
    <row r="416" spans="1:21" s="40" customFormat="1" ht="12.75" customHeight="1">
      <c r="A416" s="3"/>
      <c r="B416" s="15"/>
      <c r="C416" s="15"/>
      <c r="D416" s="15"/>
      <c r="E416" s="15"/>
      <c r="F416" s="15"/>
      <c r="G416" s="15"/>
      <c r="H416" s="15"/>
      <c r="I416" s="15"/>
      <c r="J416" s="24"/>
      <c r="K416" s="6"/>
      <c r="L416" s="39"/>
      <c r="M416" s="39"/>
      <c r="N416" s="39"/>
      <c r="O416" s="39"/>
      <c r="P416" s="39"/>
      <c r="Q416" s="39"/>
      <c r="R416" s="39"/>
      <c r="S416" s="39"/>
      <c r="T416" s="3"/>
      <c r="U416" s="3"/>
    </row>
    <row r="417" spans="1:21" s="40" customFormat="1" ht="12.75" customHeight="1">
      <c r="A417" s="3"/>
      <c r="B417" s="15"/>
      <c r="C417" s="15"/>
      <c r="D417" s="15"/>
      <c r="E417" s="15"/>
      <c r="F417" s="15"/>
      <c r="G417" s="15"/>
      <c r="H417" s="15"/>
      <c r="I417" s="15"/>
      <c r="J417" s="24"/>
      <c r="K417" s="6"/>
      <c r="L417" s="39"/>
      <c r="M417" s="39"/>
      <c r="N417" s="39"/>
      <c r="O417" s="39"/>
      <c r="P417" s="39"/>
      <c r="Q417" s="39"/>
      <c r="R417" s="39"/>
      <c r="S417" s="39"/>
      <c r="T417" s="3"/>
      <c r="U417" s="3"/>
    </row>
    <row r="418" spans="1:21" s="40" customFormat="1" ht="12.75" customHeight="1">
      <c r="A418" s="3"/>
      <c r="B418" s="15"/>
      <c r="C418" s="15"/>
      <c r="D418" s="15"/>
      <c r="E418" s="15"/>
      <c r="F418" s="15"/>
      <c r="G418" s="15"/>
      <c r="H418" s="15"/>
      <c r="I418" s="15"/>
      <c r="J418" s="24"/>
      <c r="K418" s="6"/>
      <c r="L418" s="39"/>
      <c r="M418" s="39"/>
      <c r="N418" s="39"/>
      <c r="O418" s="39"/>
      <c r="P418" s="39"/>
      <c r="Q418" s="39"/>
      <c r="R418" s="39"/>
      <c r="S418" s="39"/>
      <c r="T418" s="3"/>
      <c r="U418" s="3"/>
    </row>
    <row r="419" spans="1:21" s="40" customFormat="1" ht="12.75" customHeight="1">
      <c r="A419" s="3"/>
      <c r="B419" s="15"/>
      <c r="C419" s="15"/>
      <c r="D419" s="15"/>
      <c r="E419" s="15"/>
      <c r="F419" s="15"/>
      <c r="G419" s="15"/>
      <c r="H419" s="15"/>
      <c r="I419" s="15"/>
      <c r="J419" s="24"/>
      <c r="K419" s="6"/>
      <c r="L419" s="39"/>
      <c r="M419" s="39"/>
      <c r="N419" s="39"/>
      <c r="O419" s="39"/>
      <c r="P419" s="39"/>
      <c r="Q419" s="39"/>
      <c r="R419" s="39"/>
      <c r="S419" s="39"/>
      <c r="T419" s="3"/>
      <c r="U419" s="3"/>
    </row>
    <row r="420" spans="1:21" s="40" customFormat="1" ht="12.75" customHeight="1">
      <c r="A420" s="3"/>
      <c r="B420" s="15"/>
      <c r="C420" s="15"/>
      <c r="D420" s="15"/>
      <c r="E420" s="15"/>
      <c r="F420" s="15"/>
      <c r="G420" s="15"/>
      <c r="H420" s="15"/>
      <c r="I420" s="15"/>
      <c r="J420" s="24"/>
      <c r="K420" s="6"/>
      <c r="L420" s="39"/>
      <c r="M420" s="39"/>
      <c r="N420" s="39"/>
      <c r="O420" s="39"/>
      <c r="P420" s="39"/>
      <c r="Q420" s="39"/>
      <c r="R420" s="39"/>
      <c r="S420" s="39"/>
      <c r="T420" s="3"/>
      <c r="U420" s="3"/>
    </row>
    <row r="421" spans="1:21" s="40" customFormat="1" ht="12.75" customHeight="1">
      <c r="A421" s="3"/>
      <c r="B421" s="15"/>
      <c r="C421" s="15"/>
      <c r="D421" s="15"/>
      <c r="E421" s="15"/>
      <c r="F421" s="15"/>
      <c r="G421" s="15"/>
      <c r="H421" s="15"/>
      <c r="I421" s="15"/>
      <c r="J421" s="24"/>
      <c r="K421" s="6"/>
      <c r="L421" s="39"/>
      <c r="M421" s="39"/>
      <c r="N421" s="39"/>
      <c r="O421" s="39"/>
      <c r="P421" s="39"/>
      <c r="Q421" s="39"/>
      <c r="R421" s="39"/>
      <c r="S421" s="39"/>
      <c r="T421" s="3"/>
      <c r="U421" s="3"/>
    </row>
    <row r="422" spans="1:21" s="40" customFormat="1" ht="12.75" customHeight="1">
      <c r="A422" s="3"/>
      <c r="B422" s="15"/>
      <c r="C422" s="15"/>
      <c r="D422" s="15"/>
      <c r="E422" s="15"/>
      <c r="F422" s="15"/>
      <c r="G422" s="15"/>
      <c r="H422" s="15"/>
      <c r="I422" s="15"/>
      <c r="J422" s="24"/>
      <c r="K422" s="6"/>
      <c r="L422" s="39"/>
      <c r="M422" s="39"/>
      <c r="N422" s="39"/>
      <c r="O422" s="39"/>
      <c r="P422" s="39"/>
      <c r="Q422" s="39"/>
      <c r="R422" s="39"/>
      <c r="S422" s="39"/>
      <c r="T422" s="3"/>
      <c r="U422" s="3"/>
    </row>
    <row r="423" spans="1:21" s="40" customFormat="1" ht="12.75" customHeight="1">
      <c r="A423" s="3"/>
      <c r="B423" s="15"/>
      <c r="C423" s="15"/>
      <c r="D423" s="15"/>
      <c r="E423" s="15"/>
      <c r="F423" s="15"/>
      <c r="G423" s="15"/>
      <c r="H423" s="15"/>
      <c r="I423" s="15"/>
      <c r="J423" s="24"/>
      <c r="K423" s="6"/>
      <c r="L423" s="39"/>
      <c r="M423" s="39"/>
      <c r="N423" s="39"/>
      <c r="O423" s="39"/>
      <c r="P423" s="39"/>
      <c r="Q423" s="39"/>
      <c r="R423" s="39"/>
      <c r="S423" s="39"/>
      <c r="T423" s="3"/>
      <c r="U423" s="3"/>
    </row>
    <row r="424" spans="1:21" s="40" customFormat="1" ht="12.75" customHeight="1">
      <c r="A424" s="3"/>
      <c r="B424" s="15"/>
      <c r="C424" s="15"/>
      <c r="D424" s="15"/>
      <c r="E424" s="15"/>
      <c r="F424" s="15"/>
      <c r="G424" s="15"/>
      <c r="H424" s="15"/>
      <c r="I424" s="15"/>
      <c r="J424" s="24"/>
      <c r="K424" s="6"/>
      <c r="L424" s="39"/>
      <c r="M424" s="39"/>
      <c r="N424" s="39"/>
      <c r="O424" s="39"/>
      <c r="P424" s="39"/>
      <c r="Q424" s="39"/>
      <c r="R424" s="39"/>
      <c r="S424" s="39"/>
      <c r="T424" s="3"/>
      <c r="U424" s="3"/>
    </row>
    <row r="425" spans="1:21" s="40" customFormat="1" ht="12.75" customHeight="1">
      <c r="A425" s="3"/>
      <c r="B425" s="15"/>
      <c r="C425" s="15"/>
      <c r="D425" s="15"/>
      <c r="E425" s="15"/>
      <c r="F425" s="15"/>
      <c r="G425" s="15"/>
      <c r="H425" s="15"/>
      <c r="I425" s="15"/>
      <c r="J425" s="24"/>
      <c r="K425" s="6"/>
      <c r="L425" s="39"/>
      <c r="M425" s="39"/>
      <c r="N425" s="39"/>
      <c r="O425" s="39"/>
      <c r="P425" s="39"/>
      <c r="Q425" s="39"/>
      <c r="R425" s="39"/>
      <c r="S425" s="39"/>
      <c r="T425" s="3"/>
      <c r="U425" s="3"/>
    </row>
    <row r="426" spans="1:21" s="40" customFormat="1" ht="12.75" customHeight="1">
      <c r="A426" s="3"/>
      <c r="B426" s="15"/>
      <c r="C426" s="15"/>
      <c r="D426" s="15"/>
      <c r="E426" s="15"/>
      <c r="F426" s="15"/>
      <c r="G426" s="15"/>
      <c r="H426" s="15"/>
      <c r="I426" s="15"/>
      <c r="J426" s="24"/>
      <c r="K426" s="6"/>
      <c r="L426" s="39"/>
      <c r="M426" s="39"/>
      <c r="N426" s="39"/>
      <c r="O426" s="39"/>
      <c r="P426" s="39"/>
      <c r="Q426" s="39"/>
      <c r="R426" s="39"/>
      <c r="S426" s="39"/>
      <c r="T426" s="3"/>
      <c r="U426" s="3"/>
    </row>
    <row r="427" spans="1:21" s="40" customFormat="1" ht="12.75" customHeight="1">
      <c r="A427" s="3"/>
      <c r="B427" s="15"/>
      <c r="C427" s="15"/>
      <c r="D427" s="15"/>
      <c r="E427" s="15"/>
      <c r="F427" s="15"/>
      <c r="G427" s="15"/>
      <c r="H427" s="15"/>
      <c r="I427" s="15"/>
      <c r="J427" s="24"/>
      <c r="K427" s="6"/>
      <c r="L427" s="39"/>
      <c r="M427" s="39"/>
      <c r="N427" s="39"/>
      <c r="O427" s="39"/>
      <c r="P427" s="39"/>
      <c r="Q427" s="39"/>
      <c r="R427" s="39"/>
      <c r="S427" s="39"/>
      <c r="T427" s="3"/>
      <c r="U427" s="3"/>
    </row>
    <row r="428" spans="1:21" s="40" customFormat="1" ht="12.75" customHeight="1">
      <c r="A428" s="3"/>
      <c r="B428" s="15"/>
      <c r="C428" s="15"/>
      <c r="D428" s="15"/>
      <c r="E428" s="15"/>
      <c r="F428" s="15"/>
      <c r="G428" s="15"/>
      <c r="H428" s="15"/>
      <c r="I428" s="15"/>
      <c r="J428" s="24"/>
      <c r="K428" s="6"/>
      <c r="L428" s="39"/>
      <c r="M428" s="39"/>
      <c r="N428" s="39"/>
      <c r="O428" s="39"/>
      <c r="P428" s="39"/>
      <c r="Q428" s="39"/>
      <c r="R428" s="39"/>
      <c r="S428" s="39"/>
      <c r="T428" s="3"/>
      <c r="U428" s="3"/>
    </row>
    <row r="429" spans="1:21" s="40" customFormat="1" ht="12.75" customHeight="1">
      <c r="A429" s="3"/>
      <c r="B429" s="15"/>
      <c r="C429" s="15"/>
      <c r="D429" s="15"/>
      <c r="E429" s="15"/>
      <c r="F429" s="15"/>
      <c r="G429" s="15"/>
      <c r="H429" s="15"/>
      <c r="I429" s="15"/>
      <c r="J429" s="24"/>
      <c r="K429" s="6"/>
      <c r="L429" s="39"/>
      <c r="M429" s="39"/>
      <c r="N429" s="39"/>
      <c r="O429" s="39"/>
      <c r="P429" s="39"/>
      <c r="Q429" s="39"/>
      <c r="R429" s="39"/>
      <c r="S429" s="39"/>
      <c r="T429" s="3"/>
      <c r="U429" s="3"/>
    </row>
    <row r="430" spans="1:21" s="40" customFormat="1" ht="12.75" customHeight="1">
      <c r="A430" s="3"/>
      <c r="B430" s="15"/>
      <c r="C430" s="15"/>
      <c r="D430" s="15"/>
      <c r="E430" s="15"/>
      <c r="F430" s="15"/>
      <c r="G430" s="15"/>
      <c r="H430" s="15"/>
      <c r="I430" s="15"/>
      <c r="J430" s="24"/>
      <c r="K430" s="6"/>
      <c r="L430" s="39"/>
      <c r="M430" s="39"/>
      <c r="N430" s="39"/>
      <c r="O430" s="39"/>
      <c r="P430" s="39"/>
      <c r="Q430" s="39"/>
      <c r="R430" s="39"/>
      <c r="S430" s="39"/>
      <c r="T430" s="3"/>
      <c r="U430" s="3"/>
    </row>
    <row r="431" spans="1:21" s="40" customFormat="1" ht="12.75" customHeight="1">
      <c r="A431" s="3"/>
      <c r="B431" s="15"/>
      <c r="C431" s="15"/>
      <c r="D431" s="15"/>
      <c r="E431" s="15"/>
      <c r="F431" s="15"/>
      <c r="G431" s="15"/>
      <c r="H431" s="15"/>
      <c r="I431" s="15"/>
      <c r="J431" s="24"/>
      <c r="K431" s="6"/>
      <c r="L431" s="39"/>
      <c r="M431" s="39"/>
      <c r="N431" s="39"/>
      <c r="O431" s="39"/>
      <c r="P431" s="39"/>
      <c r="Q431" s="39"/>
      <c r="R431" s="39"/>
      <c r="S431" s="39"/>
      <c r="T431" s="3"/>
      <c r="U431" s="3"/>
    </row>
    <row r="432" spans="1:21" s="40" customFormat="1" ht="12.75" customHeight="1">
      <c r="A432" s="3"/>
      <c r="B432" s="15"/>
      <c r="C432" s="15"/>
      <c r="D432" s="15"/>
      <c r="E432" s="15"/>
      <c r="F432" s="15"/>
      <c r="G432" s="15"/>
      <c r="H432" s="15"/>
      <c r="I432" s="15"/>
      <c r="J432" s="24"/>
      <c r="K432" s="6"/>
      <c r="L432" s="39"/>
      <c r="M432" s="39"/>
      <c r="N432" s="39"/>
      <c r="O432" s="39"/>
      <c r="P432" s="39"/>
      <c r="Q432" s="39"/>
      <c r="R432" s="39"/>
      <c r="S432" s="39"/>
      <c r="T432" s="3"/>
      <c r="U432" s="3"/>
    </row>
    <row r="433" spans="1:21" s="40" customFormat="1" ht="12.75" customHeight="1">
      <c r="A433" s="3"/>
      <c r="B433" s="15"/>
      <c r="C433" s="15"/>
      <c r="D433" s="15"/>
      <c r="E433" s="15"/>
      <c r="F433" s="15"/>
      <c r="G433" s="15"/>
      <c r="H433" s="15"/>
      <c r="I433" s="15"/>
      <c r="J433" s="24"/>
      <c r="K433" s="6"/>
      <c r="L433" s="39"/>
      <c r="M433" s="39"/>
      <c r="N433" s="39"/>
      <c r="O433" s="39"/>
      <c r="P433" s="39"/>
      <c r="Q433" s="39"/>
      <c r="R433" s="39"/>
      <c r="S433" s="39"/>
      <c r="T433" s="3"/>
      <c r="U433" s="3"/>
    </row>
    <row r="434" spans="1:21" s="40" customFormat="1" ht="12.75" customHeight="1">
      <c r="A434" s="3"/>
      <c r="B434" s="15"/>
      <c r="C434" s="15"/>
      <c r="D434" s="15"/>
      <c r="E434" s="15"/>
      <c r="F434" s="15"/>
      <c r="G434" s="15"/>
      <c r="H434" s="15"/>
      <c r="I434" s="15"/>
      <c r="J434" s="24"/>
      <c r="K434" s="6"/>
      <c r="L434" s="39"/>
      <c r="M434" s="39"/>
      <c r="N434" s="39"/>
      <c r="O434" s="39"/>
      <c r="P434" s="39"/>
      <c r="Q434" s="39"/>
      <c r="R434" s="39"/>
      <c r="S434" s="39"/>
      <c r="T434" s="3"/>
      <c r="U434" s="3"/>
    </row>
    <row r="435" spans="1:21" s="40" customFormat="1" ht="12.75" customHeight="1">
      <c r="A435" s="3"/>
      <c r="B435" s="15"/>
      <c r="C435" s="15"/>
      <c r="D435" s="15"/>
      <c r="E435" s="15"/>
      <c r="F435" s="15"/>
      <c r="G435" s="15"/>
      <c r="H435" s="15"/>
      <c r="I435" s="15"/>
      <c r="J435" s="24"/>
      <c r="K435" s="6"/>
      <c r="L435" s="39"/>
      <c r="M435" s="39"/>
      <c r="N435" s="39"/>
      <c r="O435" s="39"/>
      <c r="P435" s="39"/>
      <c r="Q435" s="39"/>
      <c r="R435" s="39"/>
      <c r="S435" s="39"/>
      <c r="T435" s="3"/>
      <c r="U435" s="3"/>
    </row>
    <row r="436" spans="1:21" s="40" customFormat="1" ht="12.75" customHeight="1">
      <c r="A436" s="3"/>
      <c r="B436" s="15"/>
      <c r="C436" s="15"/>
      <c r="D436" s="15"/>
      <c r="E436" s="15"/>
      <c r="F436" s="15"/>
      <c r="G436" s="15"/>
      <c r="H436" s="15"/>
      <c r="I436" s="15"/>
      <c r="J436" s="24"/>
      <c r="K436" s="6"/>
      <c r="L436" s="39"/>
      <c r="M436" s="39"/>
      <c r="N436" s="39"/>
      <c r="O436" s="39"/>
      <c r="P436" s="39"/>
      <c r="Q436" s="39"/>
      <c r="R436" s="39"/>
      <c r="S436" s="39"/>
      <c r="T436" s="3"/>
      <c r="U436" s="3"/>
    </row>
    <row r="437" spans="1:21" s="40" customFormat="1" ht="12.75" customHeight="1">
      <c r="A437" s="3"/>
      <c r="B437" s="15"/>
      <c r="C437" s="15"/>
      <c r="D437" s="15"/>
      <c r="E437" s="15"/>
      <c r="F437" s="15"/>
      <c r="G437" s="15"/>
      <c r="H437" s="15"/>
      <c r="I437" s="15"/>
      <c r="J437" s="24"/>
      <c r="K437" s="6"/>
      <c r="L437" s="39"/>
      <c r="M437" s="39"/>
      <c r="N437" s="39"/>
      <c r="O437" s="39"/>
      <c r="P437" s="39"/>
      <c r="Q437" s="39"/>
      <c r="R437" s="39"/>
      <c r="S437" s="39"/>
      <c r="T437" s="3"/>
      <c r="U437" s="3"/>
    </row>
    <row r="438" spans="1:21" s="40" customFormat="1" ht="12.75" customHeight="1">
      <c r="A438" s="3"/>
      <c r="B438" s="15"/>
      <c r="C438" s="15"/>
      <c r="D438" s="15"/>
      <c r="E438" s="15"/>
      <c r="F438" s="15"/>
      <c r="G438" s="15"/>
      <c r="H438" s="15"/>
      <c r="I438" s="15"/>
      <c r="J438" s="24"/>
      <c r="K438" s="6"/>
      <c r="L438" s="39"/>
      <c r="M438" s="39"/>
      <c r="N438" s="39"/>
      <c r="O438" s="39"/>
      <c r="P438" s="39"/>
      <c r="Q438" s="39"/>
      <c r="R438" s="39"/>
      <c r="S438" s="39"/>
      <c r="T438" s="3"/>
      <c r="U438" s="3"/>
    </row>
    <row r="439" spans="1:21" s="40" customFormat="1" ht="12.75" customHeight="1">
      <c r="A439" s="3"/>
      <c r="B439" s="15"/>
      <c r="C439" s="15"/>
      <c r="D439" s="15"/>
      <c r="E439" s="15"/>
      <c r="F439" s="15"/>
      <c r="G439" s="15"/>
      <c r="H439" s="15"/>
      <c r="I439" s="15"/>
      <c r="J439" s="24"/>
      <c r="K439" s="6"/>
      <c r="L439" s="39"/>
      <c r="M439" s="39"/>
      <c r="N439" s="39"/>
      <c r="O439" s="39"/>
      <c r="P439" s="39"/>
      <c r="Q439" s="39"/>
      <c r="R439" s="39"/>
      <c r="S439" s="39"/>
      <c r="T439" s="3"/>
      <c r="U439" s="3"/>
    </row>
    <row r="440" spans="1:21" s="40" customFormat="1" ht="12.75" customHeight="1">
      <c r="A440" s="3"/>
      <c r="B440" s="15"/>
      <c r="C440" s="15"/>
      <c r="D440" s="15"/>
      <c r="E440" s="15"/>
      <c r="F440" s="15"/>
      <c r="G440" s="15"/>
      <c r="H440" s="15"/>
      <c r="I440" s="15"/>
      <c r="J440" s="24"/>
      <c r="K440" s="6"/>
      <c r="L440" s="39"/>
      <c r="M440" s="39"/>
      <c r="N440" s="39"/>
      <c r="O440" s="39"/>
      <c r="P440" s="39"/>
      <c r="Q440" s="39"/>
      <c r="R440" s="39"/>
      <c r="S440" s="39"/>
      <c r="T440" s="3"/>
      <c r="U440" s="3"/>
    </row>
    <row r="441" spans="1:21" s="40" customFormat="1" ht="12.75" customHeight="1">
      <c r="A441" s="3"/>
      <c r="B441" s="15"/>
      <c r="C441" s="15"/>
      <c r="D441" s="15"/>
      <c r="E441" s="15"/>
      <c r="F441" s="15"/>
      <c r="G441" s="15"/>
      <c r="H441" s="15"/>
      <c r="I441" s="15"/>
      <c r="J441" s="24"/>
      <c r="K441" s="6"/>
      <c r="L441" s="39"/>
      <c r="M441" s="39"/>
      <c r="N441" s="39"/>
      <c r="O441" s="39"/>
      <c r="P441" s="39"/>
      <c r="Q441" s="39"/>
      <c r="R441" s="39"/>
      <c r="S441" s="39"/>
      <c r="T441" s="3"/>
      <c r="U441" s="3"/>
    </row>
    <row r="442" spans="1:21" s="40" customFormat="1" ht="12.75" customHeight="1">
      <c r="A442" s="3"/>
      <c r="B442" s="15"/>
      <c r="C442" s="15"/>
      <c r="D442" s="15"/>
      <c r="E442" s="15"/>
      <c r="F442" s="15"/>
      <c r="G442" s="15"/>
      <c r="H442" s="15"/>
      <c r="I442" s="15"/>
      <c r="J442" s="24"/>
      <c r="K442" s="6"/>
      <c r="L442" s="39"/>
      <c r="M442" s="39"/>
      <c r="N442" s="39"/>
      <c r="O442" s="39"/>
      <c r="P442" s="39"/>
      <c r="Q442" s="39"/>
      <c r="R442" s="39"/>
      <c r="S442" s="39"/>
      <c r="T442" s="3"/>
      <c r="U442" s="3"/>
    </row>
    <row r="443" spans="1:21" s="40" customFormat="1" ht="12.75" customHeight="1">
      <c r="A443" s="3"/>
      <c r="B443" s="15"/>
      <c r="C443" s="15"/>
      <c r="D443" s="15"/>
      <c r="E443" s="15"/>
      <c r="F443" s="15"/>
      <c r="G443" s="15"/>
      <c r="H443" s="15"/>
      <c r="I443" s="15"/>
      <c r="J443" s="24"/>
      <c r="K443" s="6"/>
      <c r="L443" s="39"/>
      <c r="M443" s="39"/>
      <c r="N443" s="39"/>
      <c r="O443" s="39"/>
      <c r="P443" s="39"/>
      <c r="Q443" s="39"/>
      <c r="R443" s="39"/>
      <c r="S443" s="39"/>
      <c r="T443" s="3"/>
      <c r="U443" s="3"/>
    </row>
    <row r="444" spans="1:21" s="40" customFormat="1" ht="12.75" customHeight="1">
      <c r="A444" s="3"/>
      <c r="B444" s="15"/>
      <c r="C444" s="15"/>
      <c r="D444" s="15"/>
      <c r="E444" s="15"/>
      <c r="F444" s="15"/>
      <c r="G444" s="15"/>
      <c r="H444" s="15"/>
      <c r="I444" s="15"/>
      <c r="J444" s="24"/>
      <c r="K444" s="6"/>
      <c r="L444" s="39"/>
      <c r="M444" s="39"/>
      <c r="N444" s="39"/>
      <c r="O444" s="39"/>
      <c r="P444" s="39"/>
      <c r="Q444" s="39"/>
      <c r="R444" s="39"/>
      <c r="S444" s="39"/>
      <c r="T444" s="3"/>
      <c r="U444" s="3"/>
    </row>
    <row r="445" spans="1:21" s="40" customFormat="1" ht="12.75" customHeight="1">
      <c r="A445" s="3"/>
      <c r="B445" s="15"/>
      <c r="C445" s="15"/>
      <c r="D445" s="15"/>
      <c r="E445" s="15"/>
      <c r="F445" s="15"/>
      <c r="G445" s="15"/>
      <c r="H445" s="15"/>
      <c r="I445" s="15"/>
      <c r="J445" s="24"/>
      <c r="K445" s="6"/>
      <c r="L445" s="39"/>
      <c r="M445" s="39"/>
      <c r="N445" s="39"/>
      <c r="O445" s="39"/>
      <c r="P445" s="39"/>
      <c r="Q445" s="39"/>
      <c r="R445" s="39"/>
      <c r="S445" s="39"/>
      <c r="T445" s="3"/>
      <c r="U445" s="3"/>
    </row>
    <row r="446" spans="1:21" s="40" customFormat="1" ht="12.75" customHeight="1">
      <c r="A446" s="3"/>
      <c r="B446" s="15"/>
      <c r="C446" s="15"/>
      <c r="D446" s="15"/>
      <c r="E446" s="15"/>
      <c r="F446" s="15"/>
      <c r="G446" s="15"/>
      <c r="H446" s="15"/>
      <c r="I446" s="15"/>
      <c r="J446" s="24"/>
      <c r="K446" s="6"/>
      <c r="L446" s="39"/>
      <c r="M446" s="39"/>
      <c r="N446" s="39"/>
      <c r="O446" s="39"/>
      <c r="P446" s="39"/>
      <c r="Q446" s="39"/>
      <c r="R446" s="39"/>
      <c r="S446" s="39"/>
      <c r="T446" s="3"/>
      <c r="U446" s="3"/>
    </row>
    <row r="447" spans="1:21" s="40" customFormat="1" ht="12.75" customHeight="1">
      <c r="A447" s="3"/>
      <c r="B447" s="15"/>
      <c r="C447" s="15"/>
      <c r="D447" s="15"/>
      <c r="E447" s="15"/>
      <c r="F447" s="15"/>
      <c r="G447" s="15"/>
      <c r="H447" s="15"/>
      <c r="I447" s="15"/>
      <c r="J447" s="24"/>
      <c r="K447" s="6"/>
      <c r="L447" s="39"/>
      <c r="M447" s="39"/>
      <c r="N447" s="39"/>
      <c r="O447" s="39"/>
      <c r="P447" s="39"/>
      <c r="Q447" s="39"/>
      <c r="R447" s="39"/>
      <c r="S447" s="39"/>
      <c r="T447" s="3"/>
      <c r="U447" s="3"/>
    </row>
    <row r="448" spans="1:21" s="40" customFormat="1" ht="12.75" customHeight="1">
      <c r="A448" s="3"/>
      <c r="B448" s="15"/>
      <c r="C448" s="15"/>
      <c r="D448" s="15"/>
      <c r="E448" s="15"/>
      <c r="F448" s="15"/>
      <c r="G448" s="15"/>
      <c r="H448" s="15"/>
      <c r="I448" s="15"/>
      <c r="J448" s="24"/>
      <c r="K448" s="6"/>
      <c r="L448" s="39"/>
      <c r="M448" s="39"/>
      <c r="N448" s="39"/>
      <c r="O448" s="39"/>
      <c r="P448" s="39"/>
      <c r="Q448" s="39"/>
      <c r="R448" s="39"/>
      <c r="S448" s="39"/>
      <c r="T448" s="3"/>
      <c r="U448" s="3"/>
    </row>
    <row r="449" spans="1:21" s="40" customFormat="1" ht="12.75" customHeight="1">
      <c r="A449" s="3"/>
      <c r="B449" s="15"/>
      <c r="C449" s="15"/>
      <c r="D449" s="15"/>
      <c r="E449" s="15"/>
      <c r="F449" s="15"/>
      <c r="G449" s="15"/>
      <c r="H449" s="15"/>
      <c r="I449" s="15"/>
      <c r="J449" s="24"/>
      <c r="K449" s="6"/>
      <c r="L449" s="39"/>
      <c r="M449" s="39"/>
      <c r="N449" s="39"/>
      <c r="O449" s="39"/>
      <c r="P449" s="39"/>
      <c r="Q449" s="39"/>
      <c r="R449" s="39"/>
      <c r="S449" s="39"/>
      <c r="T449" s="3"/>
      <c r="U449" s="3"/>
    </row>
    <row r="450" spans="1:21" s="40" customFormat="1" ht="12.75" customHeight="1">
      <c r="A450" s="3"/>
      <c r="B450" s="15"/>
      <c r="C450" s="15"/>
      <c r="D450" s="15"/>
      <c r="E450" s="15"/>
      <c r="F450" s="15"/>
      <c r="G450" s="15"/>
      <c r="H450" s="15"/>
      <c r="I450" s="15"/>
      <c r="J450" s="24"/>
      <c r="K450" s="6"/>
      <c r="L450" s="39"/>
      <c r="M450" s="39"/>
      <c r="N450" s="39"/>
      <c r="O450" s="39"/>
      <c r="P450" s="39"/>
      <c r="Q450" s="39"/>
      <c r="R450" s="39"/>
      <c r="S450" s="39"/>
      <c r="T450" s="3"/>
      <c r="U450" s="3"/>
    </row>
    <row r="451" spans="1:21" s="40" customFormat="1" ht="12.75" customHeight="1">
      <c r="A451" s="3"/>
      <c r="B451" s="15"/>
      <c r="C451" s="15"/>
      <c r="D451" s="15"/>
      <c r="E451" s="15"/>
      <c r="F451" s="15"/>
      <c r="G451" s="15"/>
      <c r="H451" s="15"/>
      <c r="I451" s="15"/>
      <c r="J451" s="24"/>
      <c r="K451" s="6"/>
      <c r="L451" s="39"/>
      <c r="M451" s="39"/>
      <c r="N451" s="39"/>
      <c r="O451" s="39"/>
      <c r="P451" s="39"/>
      <c r="Q451" s="39"/>
      <c r="R451" s="39"/>
      <c r="S451" s="39"/>
      <c r="T451" s="3"/>
      <c r="U451" s="3"/>
    </row>
    <row r="452" spans="1:21" s="40" customFormat="1" ht="12.75" customHeight="1">
      <c r="A452" s="3"/>
      <c r="B452" s="15"/>
      <c r="C452" s="15"/>
      <c r="D452" s="15"/>
      <c r="E452" s="15"/>
      <c r="F452" s="15"/>
      <c r="G452" s="15"/>
      <c r="H452" s="15"/>
      <c r="I452" s="15"/>
      <c r="J452" s="24"/>
      <c r="K452" s="6"/>
      <c r="L452" s="39"/>
      <c r="M452" s="39"/>
      <c r="N452" s="39"/>
      <c r="O452" s="39"/>
      <c r="P452" s="39"/>
      <c r="Q452" s="39"/>
      <c r="R452" s="39"/>
      <c r="S452" s="39"/>
      <c r="T452" s="3"/>
      <c r="U452" s="3"/>
    </row>
    <row r="453" spans="1:21" s="40" customFormat="1" ht="12.75" customHeight="1">
      <c r="A453" s="3"/>
      <c r="B453" s="15"/>
      <c r="C453" s="15"/>
      <c r="D453" s="15"/>
      <c r="E453" s="15"/>
      <c r="F453" s="15"/>
      <c r="G453" s="15"/>
      <c r="H453" s="15"/>
      <c r="I453" s="15"/>
      <c r="J453" s="24"/>
      <c r="K453" s="6"/>
      <c r="L453" s="39"/>
      <c r="M453" s="39"/>
      <c r="N453" s="39"/>
      <c r="O453" s="39"/>
      <c r="P453" s="39"/>
      <c r="Q453" s="39"/>
      <c r="R453" s="39"/>
      <c r="S453" s="39"/>
      <c r="T453" s="3"/>
      <c r="U453" s="3"/>
    </row>
    <row r="454" spans="1:21" s="40" customFormat="1" ht="12.75" customHeight="1">
      <c r="A454" s="3"/>
      <c r="B454" s="15"/>
      <c r="C454" s="15"/>
      <c r="D454" s="15"/>
      <c r="E454" s="15"/>
      <c r="F454" s="15"/>
      <c r="G454" s="15"/>
      <c r="H454" s="15"/>
      <c r="I454" s="15"/>
      <c r="J454" s="24"/>
      <c r="K454" s="6"/>
      <c r="L454" s="39"/>
      <c r="M454" s="39"/>
      <c r="N454" s="39"/>
      <c r="O454" s="39"/>
      <c r="P454" s="39"/>
      <c r="Q454" s="39"/>
      <c r="R454" s="39"/>
      <c r="S454" s="39"/>
      <c r="T454" s="3"/>
      <c r="U454" s="3"/>
    </row>
    <row r="455" spans="1:21" s="40" customFormat="1" ht="12.75" customHeight="1">
      <c r="A455" s="3"/>
      <c r="B455" s="15"/>
      <c r="C455" s="15"/>
      <c r="D455" s="15"/>
      <c r="E455" s="15"/>
      <c r="F455" s="15"/>
      <c r="G455" s="15"/>
      <c r="H455" s="15"/>
      <c r="I455" s="15"/>
      <c r="J455" s="24"/>
      <c r="K455" s="6"/>
      <c r="L455" s="39"/>
      <c r="M455" s="39"/>
      <c r="N455" s="39"/>
      <c r="O455" s="39"/>
      <c r="P455" s="39"/>
      <c r="Q455" s="39"/>
      <c r="R455" s="39"/>
      <c r="S455" s="39"/>
      <c r="T455" s="3"/>
      <c r="U455" s="3"/>
    </row>
    <row r="456" spans="1:21" s="40" customFormat="1" ht="12.75" customHeight="1">
      <c r="A456" s="3"/>
      <c r="B456" s="15"/>
      <c r="C456" s="15"/>
      <c r="D456" s="15"/>
      <c r="E456" s="15"/>
      <c r="F456" s="15"/>
      <c r="G456" s="15"/>
      <c r="H456" s="15"/>
      <c r="I456" s="15"/>
      <c r="J456" s="24"/>
      <c r="K456" s="6"/>
      <c r="L456" s="39"/>
      <c r="M456" s="39"/>
      <c r="N456" s="39"/>
      <c r="O456" s="39"/>
      <c r="P456" s="39"/>
      <c r="Q456" s="39"/>
      <c r="R456" s="39"/>
      <c r="S456" s="39"/>
      <c r="T456" s="3"/>
      <c r="U456" s="3"/>
    </row>
    <row r="457" spans="1:21" s="40" customFormat="1" ht="12.75" customHeight="1">
      <c r="A457" s="3"/>
      <c r="B457" s="15"/>
      <c r="C457" s="15"/>
      <c r="D457" s="15"/>
      <c r="E457" s="15"/>
      <c r="F457" s="15"/>
      <c r="G457" s="15"/>
      <c r="H457" s="15"/>
      <c r="I457" s="15"/>
      <c r="J457" s="24"/>
      <c r="K457" s="6"/>
      <c r="L457" s="39"/>
      <c r="M457" s="39"/>
      <c r="N457" s="39"/>
      <c r="O457" s="39"/>
      <c r="P457" s="39"/>
      <c r="Q457" s="39"/>
      <c r="R457" s="39"/>
      <c r="S457" s="39"/>
      <c r="T457" s="3"/>
      <c r="U457" s="3"/>
    </row>
    <row r="458" spans="1:21" s="40" customFormat="1" ht="12.75" customHeight="1">
      <c r="A458" s="3"/>
      <c r="B458" s="15"/>
      <c r="C458" s="15"/>
      <c r="D458" s="15"/>
      <c r="E458" s="15"/>
      <c r="F458" s="15"/>
      <c r="G458" s="15"/>
      <c r="H458" s="15"/>
      <c r="I458" s="15"/>
      <c r="J458" s="24"/>
      <c r="K458" s="6"/>
      <c r="L458" s="39"/>
      <c r="M458" s="39"/>
      <c r="N458" s="39"/>
      <c r="O458" s="39"/>
      <c r="P458" s="39"/>
      <c r="Q458" s="39"/>
      <c r="R458" s="39"/>
      <c r="S458" s="39"/>
      <c r="T458" s="3"/>
      <c r="U458" s="3"/>
    </row>
    <row r="459" spans="1:21" s="40" customFormat="1" ht="12.75" customHeight="1">
      <c r="A459" s="3"/>
      <c r="B459" s="15"/>
      <c r="C459" s="15"/>
      <c r="D459" s="15"/>
      <c r="E459" s="15"/>
      <c r="F459" s="15"/>
      <c r="G459" s="15"/>
      <c r="H459" s="15"/>
      <c r="I459" s="15"/>
      <c r="J459" s="24"/>
      <c r="K459" s="6"/>
      <c r="L459" s="39"/>
      <c r="M459" s="39"/>
      <c r="N459" s="39"/>
      <c r="O459" s="39"/>
      <c r="P459" s="39"/>
      <c r="Q459" s="39"/>
      <c r="R459" s="39"/>
      <c r="S459" s="39"/>
      <c r="T459" s="3"/>
      <c r="U459" s="3"/>
    </row>
    <row r="460" spans="1:21" s="40" customFormat="1" ht="12.75" customHeight="1">
      <c r="A460" s="3"/>
      <c r="B460" s="15"/>
      <c r="C460" s="15"/>
      <c r="D460" s="15"/>
      <c r="E460" s="15"/>
      <c r="F460" s="15"/>
      <c r="G460" s="15"/>
      <c r="H460" s="15"/>
      <c r="I460" s="15"/>
      <c r="J460" s="24"/>
      <c r="K460" s="6"/>
      <c r="L460" s="39"/>
      <c r="M460" s="39"/>
      <c r="N460" s="39"/>
      <c r="O460" s="39"/>
      <c r="P460" s="39"/>
      <c r="Q460" s="39"/>
      <c r="R460" s="39"/>
      <c r="S460" s="39"/>
      <c r="T460" s="3"/>
      <c r="U460" s="3"/>
    </row>
    <row r="461" spans="1:21" s="40" customFormat="1" ht="12.75" customHeight="1">
      <c r="A461" s="3"/>
      <c r="B461" s="15"/>
      <c r="C461" s="15"/>
      <c r="D461" s="15"/>
      <c r="E461" s="15"/>
      <c r="F461" s="15"/>
      <c r="G461" s="15"/>
      <c r="H461" s="15"/>
      <c r="I461" s="15"/>
      <c r="J461" s="24"/>
      <c r="K461" s="6"/>
      <c r="L461" s="39"/>
      <c r="M461" s="39"/>
      <c r="N461" s="39"/>
      <c r="O461" s="39"/>
      <c r="P461" s="39"/>
      <c r="Q461" s="39"/>
      <c r="R461" s="39"/>
      <c r="S461" s="39"/>
      <c r="T461" s="3"/>
      <c r="U461" s="3"/>
    </row>
    <row r="462" spans="1:21" s="40" customFormat="1" ht="12.75" customHeight="1">
      <c r="A462" s="3"/>
      <c r="B462" s="15"/>
      <c r="C462" s="15"/>
      <c r="D462" s="15"/>
      <c r="E462" s="15"/>
      <c r="F462" s="15"/>
      <c r="G462" s="15"/>
      <c r="H462" s="15"/>
      <c r="I462" s="15"/>
      <c r="J462" s="24"/>
      <c r="K462" s="6"/>
      <c r="L462" s="39"/>
      <c r="M462" s="39"/>
      <c r="N462" s="39"/>
      <c r="O462" s="39"/>
      <c r="P462" s="39"/>
      <c r="Q462" s="39"/>
      <c r="R462" s="39"/>
      <c r="S462" s="39"/>
      <c r="T462" s="3"/>
      <c r="U462" s="3"/>
    </row>
    <row r="463" spans="1:21" s="40" customFormat="1" ht="12.75" customHeight="1">
      <c r="A463" s="3"/>
      <c r="B463" s="15"/>
      <c r="C463" s="15"/>
      <c r="D463" s="15"/>
      <c r="E463" s="15"/>
      <c r="F463" s="15"/>
      <c r="G463" s="15"/>
      <c r="H463" s="15"/>
      <c r="I463" s="15"/>
      <c r="J463" s="24"/>
      <c r="K463" s="6"/>
      <c r="L463" s="39"/>
      <c r="M463" s="39"/>
      <c r="N463" s="39"/>
      <c r="O463" s="39"/>
      <c r="P463" s="39"/>
      <c r="Q463" s="39"/>
      <c r="R463" s="39"/>
      <c r="S463" s="39"/>
      <c r="T463" s="3"/>
      <c r="U463" s="3"/>
    </row>
    <row r="464" spans="1:21" s="40" customFormat="1" ht="12.75" customHeight="1">
      <c r="A464" s="3"/>
      <c r="B464" s="15"/>
      <c r="C464" s="15"/>
      <c r="D464" s="15"/>
      <c r="E464" s="15"/>
      <c r="F464" s="15"/>
      <c r="G464" s="15"/>
      <c r="H464" s="15"/>
      <c r="I464" s="15"/>
      <c r="J464" s="24"/>
      <c r="K464" s="6"/>
      <c r="L464" s="39"/>
      <c r="M464" s="39"/>
      <c r="N464" s="39"/>
      <c r="O464" s="39"/>
      <c r="P464" s="39"/>
      <c r="Q464" s="39"/>
      <c r="R464" s="39"/>
      <c r="S464" s="39"/>
      <c r="T464" s="3"/>
      <c r="U464" s="3"/>
    </row>
    <row r="465" spans="1:21" s="40" customFormat="1" ht="12.75" customHeight="1">
      <c r="A465" s="3"/>
      <c r="B465" s="15"/>
      <c r="C465" s="15"/>
      <c r="D465" s="15"/>
      <c r="E465" s="15"/>
      <c r="F465" s="15"/>
      <c r="G465" s="15"/>
      <c r="H465" s="15"/>
      <c r="I465" s="15"/>
      <c r="J465" s="24"/>
      <c r="K465" s="6"/>
      <c r="L465" s="39"/>
      <c r="M465" s="39"/>
      <c r="N465" s="39"/>
      <c r="O465" s="39"/>
      <c r="P465" s="39"/>
      <c r="Q465" s="39"/>
      <c r="R465" s="39"/>
      <c r="S465" s="39"/>
      <c r="T465" s="3"/>
      <c r="U465" s="3"/>
    </row>
    <row r="466" spans="1:21" s="40" customFormat="1" ht="12.75" customHeight="1">
      <c r="A466" s="3"/>
      <c r="B466" s="15"/>
      <c r="C466" s="15"/>
      <c r="D466" s="15"/>
      <c r="E466" s="15"/>
      <c r="F466" s="15"/>
      <c r="G466" s="15"/>
      <c r="H466" s="15"/>
      <c r="I466" s="15"/>
      <c r="J466" s="24"/>
      <c r="K466" s="6"/>
      <c r="L466" s="39"/>
      <c r="M466" s="39"/>
      <c r="N466" s="39"/>
      <c r="O466" s="39"/>
      <c r="P466" s="39"/>
      <c r="Q466" s="39"/>
      <c r="R466" s="39"/>
      <c r="S466" s="39"/>
      <c r="T466" s="3"/>
      <c r="U466" s="3"/>
    </row>
    <row r="467" spans="1:21" s="40" customFormat="1" ht="12.75" customHeight="1">
      <c r="A467" s="3"/>
      <c r="B467" s="15"/>
      <c r="C467" s="15"/>
      <c r="D467" s="15"/>
      <c r="E467" s="15"/>
      <c r="F467" s="15"/>
      <c r="G467" s="15"/>
      <c r="H467" s="15"/>
      <c r="I467" s="15"/>
      <c r="J467" s="24"/>
      <c r="K467" s="6"/>
      <c r="L467" s="39"/>
      <c r="M467" s="39"/>
      <c r="N467" s="39"/>
      <c r="O467" s="39"/>
      <c r="P467" s="39"/>
      <c r="Q467" s="39"/>
      <c r="R467" s="39"/>
      <c r="S467" s="39"/>
      <c r="T467" s="3"/>
      <c r="U467" s="3"/>
    </row>
    <row r="468" spans="1:21" s="40" customFormat="1" ht="12.75" customHeight="1">
      <c r="A468" s="3"/>
      <c r="B468" s="15"/>
      <c r="C468" s="15"/>
      <c r="D468" s="15"/>
      <c r="E468" s="15"/>
      <c r="F468" s="15"/>
      <c r="G468" s="15"/>
      <c r="H468" s="15"/>
      <c r="I468" s="15"/>
      <c r="J468" s="24"/>
      <c r="K468" s="6"/>
      <c r="L468" s="39"/>
      <c r="M468" s="39"/>
      <c r="N468" s="39"/>
      <c r="O468" s="39"/>
      <c r="P468" s="39"/>
      <c r="Q468" s="39"/>
      <c r="R468" s="39"/>
      <c r="S468" s="39"/>
      <c r="T468" s="3"/>
      <c r="U468" s="3"/>
    </row>
    <row r="469" spans="1:21" s="40" customFormat="1" ht="12.75" customHeight="1">
      <c r="A469" s="3"/>
      <c r="B469" s="15"/>
      <c r="C469" s="15"/>
      <c r="D469" s="15"/>
      <c r="E469" s="15"/>
      <c r="F469" s="15"/>
      <c r="G469" s="15"/>
      <c r="H469" s="15"/>
      <c r="I469" s="15"/>
      <c r="J469" s="24"/>
      <c r="K469" s="6"/>
      <c r="L469" s="39"/>
      <c r="M469" s="39"/>
      <c r="N469" s="39"/>
      <c r="O469" s="39"/>
      <c r="P469" s="39"/>
      <c r="Q469" s="39"/>
      <c r="R469" s="39"/>
      <c r="S469" s="39"/>
      <c r="T469" s="3"/>
      <c r="U469" s="3"/>
    </row>
    <row r="470" spans="1:21" s="40" customFormat="1" ht="12.75" customHeight="1">
      <c r="A470" s="3"/>
      <c r="B470" s="15"/>
      <c r="C470" s="15"/>
      <c r="D470" s="15"/>
      <c r="E470" s="15"/>
      <c r="F470" s="15"/>
      <c r="G470" s="15"/>
      <c r="H470" s="15"/>
      <c r="I470" s="15"/>
      <c r="J470" s="24"/>
      <c r="K470" s="6"/>
      <c r="L470" s="39"/>
      <c r="M470" s="39"/>
      <c r="N470" s="39"/>
      <c r="O470" s="39"/>
      <c r="P470" s="39"/>
      <c r="Q470" s="39"/>
      <c r="R470" s="39"/>
      <c r="S470" s="39"/>
      <c r="T470" s="3"/>
      <c r="U470" s="3"/>
    </row>
    <row r="471" spans="1:21" s="40" customFormat="1" ht="12.75" customHeight="1">
      <c r="A471" s="3"/>
      <c r="B471" s="15"/>
      <c r="C471" s="15"/>
      <c r="D471" s="15"/>
      <c r="E471" s="15"/>
      <c r="F471" s="15"/>
      <c r="G471" s="15"/>
      <c r="H471" s="15"/>
      <c r="I471" s="15"/>
      <c r="J471" s="24"/>
      <c r="K471" s="6"/>
      <c r="L471" s="39"/>
      <c r="M471" s="39"/>
      <c r="N471" s="39"/>
      <c r="O471" s="39"/>
      <c r="P471" s="39"/>
      <c r="Q471" s="39"/>
      <c r="R471" s="39"/>
      <c r="S471" s="39"/>
      <c r="T471" s="3"/>
      <c r="U471" s="3"/>
    </row>
    <row r="472" spans="1:21" s="40" customFormat="1" ht="12.75" customHeight="1">
      <c r="A472" s="3"/>
      <c r="B472" s="15"/>
      <c r="C472" s="15"/>
      <c r="D472" s="15"/>
      <c r="E472" s="15"/>
      <c r="F472" s="15"/>
      <c r="G472" s="15"/>
      <c r="H472" s="15"/>
      <c r="I472" s="15"/>
      <c r="J472" s="24"/>
      <c r="K472" s="6"/>
      <c r="L472" s="39"/>
      <c r="M472" s="39"/>
      <c r="N472" s="39"/>
      <c r="O472" s="39"/>
      <c r="P472" s="39"/>
      <c r="Q472" s="39"/>
      <c r="R472" s="39"/>
      <c r="S472" s="39"/>
      <c r="T472" s="3"/>
      <c r="U472" s="3"/>
    </row>
    <row r="473" spans="1:21" s="40" customFormat="1" ht="12.75" customHeight="1">
      <c r="A473" s="3"/>
      <c r="B473" s="15"/>
      <c r="C473" s="15"/>
      <c r="D473" s="15"/>
      <c r="E473" s="15"/>
      <c r="F473" s="15"/>
      <c r="G473" s="15"/>
      <c r="H473" s="15"/>
      <c r="I473" s="15"/>
      <c r="J473" s="24"/>
      <c r="K473" s="6"/>
      <c r="L473" s="39"/>
      <c r="M473" s="39"/>
      <c r="N473" s="39"/>
      <c r="O473" s="39"/>
      <c r="P473" s="39"/>
      <c r="Q473" s="39"/>
      <c r="R473" s="39"/>
      <c r="S473" s="39"/>
      <c r="T473" s="3"/>
      <c r="U473" s="3"/>
    </row>
    <row r="474" spans="1:21" s="40" customFormat="1" ht="12.75" customHeight="1">
      <c r="A474" s="3"/>
      <c r="B474" s="15"/>
      <c r="C474" s="15"/>
      <c r="D474" s="15"/>
      <c r="E474" s="15"/>
      <c r="F474" s="15"/>
      <c r="G474" s="15"/>
      <c r="H474" s="15"/>
      <c r="I474" s="15"/>
      <c r="J474" s="24"/>
      <c r="K474" s="6"/>
      <c r="L474" s="39"/>
      <c r="M474" s="39"/>
      <c r="N474" s="39"/>
      <c r="O474" s="39"/>
      <c r="P474" s="39"/>
      <c r="Q474" s="39"/>
      <c r="R474" s="39"/>
      <c r="S474" s="39"/>
      <c r="T474" s="3"/>
      <c r="U474" s="3"/>
    </row>
    <row r="475" spans="1:21" s="40" customFormat="1" ht="12.75" customHeight="1">
      <c r="A475" s="3"/>
      <c r="B475" s="15"/>
      <c r="C475" s="15"/>
      <c r="D475" s="15"/>
      <c r="E475" s="15"/>
      <c r="F475" s="15"/>
      <c r="G475" s="15"/>
      <c r="H475" s="15"/>
      <c r="I475" s="15"/>
      <c r="J475" s="24"/>
      <c r="K475" s="6"/>
      <c r="L475" s="39"/>
      <c r="M475" s="39"/>
      <c r="N475" s="39"/>
      <c r="O475" s="39"/>
      <c r="P475" s="39"/>
      <c r="Q475" s="39"/>
      <c r="R475" s="39"/>
      <c r="S475" s="39"/>
      <c r="T475" s="3"/>
      <c r="U475" s="3"/>
    </row>
    <row r="476" spans="1:21" s="40" customFormat="1" ht="12.75" customHeight="1">
      <c r="A476" s="3"/>
      <c r="B476" s="15"/>
      <c r="C476" s="15"/>
      <c r="D476" s="15"/>
      <c r="E476" s="15"/>
      <c r="F476" s="15"/>
      <c r="G476" s="15"/>
      <c r="H476" s="15"/>
      <c r="I476" s="15"/>
      <c r="J476" s="24"/>
      <c r="K476" s="6"/>
      <c r="L476" s="39"/>
      <c r="M476" s="39"/>
      <c r="N476" s="39"/>
      <c r="O476" s="39"/>
      <c r="P476" s="39"/>
      <c r="Q476" s="39"/>
      <c r="R476" s="39"/>
      <c r="S476" s="39"/>
      <c r="T476" s="3"/>
      <c r="U476" s="3"/>
    </row>
    <row r="477" spans="1:21" s="40" customFormat="1" ht="12.75" customHeight="1">
      <c r="A477" s="3"/>
      <c r="B477" s="15"/>
      <c r="C477" s="15"/>
      <c r="D477" s="15"/>
      <c r="E477" s="15"/>
      <c r="F477" s="15"/>
      <c r="G477" s="15"/>
      <c r="H477" s="15"/>
      <c r="I477" s="15"/>
      <c r="J477" s="24"/>
      <c r="K477" s="6"/>
      <c r="L477" s="39"/>
      <c r="M477" s="39"/>
      <c r="N477" s="39"/>
      <c r="O477" s="39"/>
      <c r="P477" s="39"/>
      <c r="Q477" s="39"/>
      <c r="R477" s="39"/>
      <c r="S477" s="39"/>
      <c r="T477" s="3"/>
      <c r="U477" s="3"/>
    </row>
    <row r="478" spans="1:21" s="40" customFormat="1" ht="12.75" customHeight="1">
      <c r="A478" s="3"/>
      <c r="B478" s="15"/>
      <c r="C478" s="15"/>
      <c r="D478" s="15"/>
      <c r="E478" s="15"/>
      <c r="F478" s="15"/>
      <c r="G478" s="15"/>
      <c r="H478" s="15"/>
      <c r="I478" s="15"/>
      <c r="J478" s="24"/>
      <c r="K478" s="6"/>
      <c r="L478" s="39"/>
      <c r="M478" s="39"/>
      <c r="N478" s="39"/>
      <c r="O478" s="39"/>
      <c r="P478" s="39"/>
      <c r="Q478" s="39"/>
      <c r="R478" s="39"/>
      <c r="S478" s="39"/>
      <c r="T478" s="3"/>
      <c r="U478" s="3"/>
    </row>
    <row r="479" spans="1:21" s="40" customFormat="1" ht="12.75" customHeight="1">
      <c r="A479" s="3"/>
      <c r="B479" s="15"/>
      <c r="C479" s="15"/>
      <c r="D479" s="15"/>
      <c r="E479" s="15"/>
      <c r="F479" s="15"/>
      <c r="G479" s="15"/>
      <c r="H479" s="15"/>
      <c r="I479" s="15"/>
      <c r="J479" s="24"/>
      <c r="K479" s="6"/>
      <c r="L479" s="39"/>
      <c r="M479" s="39"/>
      <c r="N479" s="39"/>
      <c r="O479" s="39"/>
      <c r="P479" s="39"/>
      <c r="Q479" s="39"/>
      <c r="R479" s="39"/>
      <c r="S479" s="39"/>
      <c r="T479" s="3"/>
      <c r="U479" s="3"/>
    </row>
    <row r="480" spans="1:21" s="40" customFormat="1" ht="12.75" customHeight="1">
      <c r="A480" s="3"/>
      <c r="B480" s="15"/>
      <c r="C480" s="15"/>
      <c r="D480" s="15"/>
      <c r="E480" s="15"/>
      <c r="F480" s="15"/>
      <c r="G480" s="15"/>
      <c r="H480" s="15"/>
      <c r="I480" s="15"/>
      <c r="J480" s="24"/>
      <c r="K480" s="6"/>
      <c r="L480" s="39"/>
      <c r="M480" s="39"/>
      <c r="N480" s="39"/>
      <c r="O480" s="39"/>
      <c r="P480" s="39"/>
      <c r="Q480" s="39"/>
      <c r="R480" s="39"/>
      <c r="S480" s="39"/>
      <c r="T480" s="3"/>
      <c r="U480" s="3"/>
    </row>
    <row r="481" spans="1:21" s="40" customFormat="1" ht="12.75" customHeight="1">
      <c r="A481" s="3"/>
      <c r="B481" s="15"/>
      <c r="C481" s="15"/>
      <c r="D481" s="15"/>
      <c r="E481" s="15"/>
      <c r="F481" s="15"/>
      <c r="G481" s="15"/>
      <c r="H481" s="15"/>
      <c r="I481" s="15"/>
      <c r="J481" s="24"/>
      <c r="K481" s="6"/>
      <c r="L481" s="39"/>
      <c r="M481" s="39"/>
      <c r="N481" s="39"/>
      <c r="O481" s="39"/>
      <c r="P481" s="39"/>
      <c r="Q481" s="39"/>
      <c r="R481" s="39"/>
      <c r="S481" s="39"/>
      <c r="T481" s="3"/>
      <c r="U481" s="3"/>
    </row>
    <row r="482" spans="1:21" s="40" customFormat="1" ht="12.75" customHeight="1">
      <c r="A482" s="3"/>
      <c r="B482" s="15"/>
      <c r="C482" s="15"/>
      <c r="D482" s="15"/>
      <c r="E482" s="15"/>
      <c r="F482" s="15"/>
      <c r="G482" s="15"/>
      <c r="H482" s="15"/>
      <c r="I482" s="15"/>
      <c r="J482" s="24"/>
      <c r="K482" s="6"/>
      <c r="L482" s="39"/>
      <c r="M482" s="39"/>
      <c r="N482" s="39"/>
      <c r="O482" s="39"/>
      <c r="P482" s="39"/>
      <c r="Q482" s="39"/>
      <c r="R482" s="39"/>
      <c r="S482" s="39"/>
      <c r="T482" s="3"/>
      <c r="U482" s="3"/>
    </row>
    <row r="483" spans="1:21" s="40" customFormat="1" ht="12.75" customHeight="1">
      <c r="A483" s="3"/>
      <c r="B483" s="15"/>
      <c r="C483" s="15"/>
      <c r="D483" s="15"/>
      <c r="E483" s="15"/>
      <c r="F483" s="15"/>
      <c r="G483" s="15"/>
      <c r="H483" s="15"/>
      <c r="I483" s="15"/>
      <c r="J483" s="24"/>
      <c r="K483" s="6"/>
      <c r="L483" s="39"/>
      <c r="M483" s="39"/>
      <c r="N483" s="39"/>
      <c r="O483" s="39"/>
      <c r="P483" s="39"/>
      <c r="Q483" s="39"/>
      <c r="R483" s="39"/>
      <c r="S483" s="39"/>
      <c r="T483" s="3"/>
      <c r="U483" s="3"/>
    </row>
    <row r="484" spans="1:21" s="40" customFormat="1" ht="12.75" customHeight="1">
      <c r="A484" s="3"/>
      <c r="B484" s="15"/>
      <c r="C484" s="15"/>
      <c r="D484" s="15"/>
      <c r="E484" s="15"/>
      <c r="F484" s="15"/>
      <c r="G484" s="15"/>
      <c r="H484" s="15"/>
      <c r="I484" s="15"/>
      <c r="J484" s="24"/>
      <c r="K484" s="6"/>
      <c r="L484" s="39"/>
      <c r="M484" s="39"/>
      <c r="N484" s="39"/>
      <c r="O484" s="39"/>
      <c r="P484" s="39"/>
      <c r="Q484" s="39"/>
      <c r="R484" s="39"/>
      <c r="S484" s="39"/>
      <c r="T484" s="3"/>
      <c r="U484" s="3"/>
    </row>
    <row r="485" spans="1:21" s="40" customFormat="1" ht="12.75" customHeight="1">
      <c r="A485" s="3"/>
      <c r="B485" s="15"/>
      <c r="C485" s="15"/>
      <c r="D485" s="15"/>
      <c r="E485" s="15"/>
      <c r="F485" s="15"/>
      <c r="G485" s="15"/>
      <c r="H485" s="15"/>
      <c r="I485" s="15"/>
      <c r="J485" s="24"/>
      <c r="K485" s="6"/>
      <c r="L485" s="39"/>
      <c r="M485" s="39"/>
      <c r="N485" s="39"/>
      <c r="O485" s="39"/>
      <c r="P485" s="39"/>
      <c r="Q485" s="39"/>
      <c r="R485" s="39"/>
      <c r="S485" s="39"/>
      <c r="T485" s="3"/>
      <c r="U485" s="3"/>
    </row>
    <row r="486" spans="1:21" s="40" customFormat="1" ht="12.75" customHeight="1">
      <c r="A486" s="3"/>
      <c r="B486" s="15"/>
      <c r="C486" s="15"/>
      <c r="D486" s="15"/>
      <c r="E486" s="15"/>
      <c r="F486" s="15"/>
      <c r="G486" s="15"/>
      <c r="H486" s="15"/>
      <c r="I486" s="15"/>
      <c r="J486" s="24"/>
      <c r="K486" s="6"/>
      <c r="L486" s="39"/>
      <c r="M486" s="39"/>
      <c r="N486" s="39"/>
      <c r="O486" s="39"/>
      <c r="P486" s="39"/>
      <c r="Q486" s="39"/>
      <c r="R486" s="39"/>
      <c r="S486" s="39"/>
      <c r="T486" s="3"/>
      <c r="U486" s="3"/>
    </row>
    <row r="487" spans="1:21" s="40" customFormat="1" ht="12.75" customHeight="1">
      <c r="A487" s="3"/>
      <c r="B487" s="15"/>
      <c r="C487" s="15"/>
      <c r="D487" s="15"/>
      <c r="E487" s="15"/>
      <c r="F487" s="15"/>
      <c r="G487" s="15"/>
      <c r="H487" s="15"/>
      <c r="I487" s="15"/>
      <c r="J487" s="24"/>
      <c r="K487" s="6"/>
      <c r="L487" s="39"/>
      <c r="M487" s="39"/>
      <c r="N487" s="39"/>
      <c r="O487" s="39"/>
      <c r="P487" s="39"/>
      <c r="Q487" s="39"/>
      <c r="R487" s="39"/>
      <c r="S487" s="39"/>
      <c r="T487" s="3"/>
      <c r="U487" s="3"/>
    </row>
    <row r="488" spans="1:21" s="40" customFormat="1" ht="12.75" customHeight="1">
      <c r="A488" s="3"/>
      <c r="B488" s="15"/>
      <c r="C488" s="15"/>
      <c r="D488" s="15"/>
      <c r="E488" s="15"/>
      <c r="F488" s="15"/>
      <c r="G488" s="15"/>
      <c r="H488" s="15"/>
      <c r="I488" s="15"/>
      <c r="J488" s="24"/>
      <c r="K488" s="6"/>
      <c r="L488" s="39"/>
      <c r="M488" s="39"/>
      <c r="N488" s="39"/>
      <c r="O488" s="39"/>
      <c r="P488" s="39"/>
      <c r="Q488" s="39"/>
      <c r="R488" s="39"/>
      <c r="S488" s="39"/>
      <c r="T488" s="3"/>
      <c r="U488" s="3"/>
    </row>
    <row r="489" spans="1:21" s="40" customFormat="1" ht="12.75" customHeight="1">
      <c r="A489" s="3"/>
      <c r="B489" s="15"/>
      <c r="C489" s="15"/>
      <c r="D489" s="15"/>
      <c r="E489" s="15"/>
      <c r="F489" s="15"/>
      <c r="G489" s="15"/>
      <c r="H489" s="15"/>
      <c r="I489" s="15"/>
      <c r="J489" s="24"/>
      <c r="K489" s="6"/>
      <c r="L489" s="39"/>
      <c r="M489" s="39"/>
      <c r="N489" s="39"/>
      <c r="O489" s="39"/>
      <c r="P489" s="39"/>
      <c r="Q489" s="39"/>
      <c r="R489" s="39"/>
      <c r="S489" s="39"/>
      <c r="T489" s="3"/>
      <c r="U489" s="3"/>
    </row>
    <row r="490" spans="1:21" s="40" customFormat="1" ht="12.75" customHeight="1">
      <c r="A490" s="3"/>
      <c r="B490" s="15"/>
      <c r="C490" s="15"/>
      <c r="D490" s="15"/>
      <c r="E490" s="15"/>
      <c r="F490" s="15"/>
      <c r="G490" s="15"/>
      <c r="H490" s="15"/>
      <c r="I490" s="15"/>
      <c r="J490" s="24"/>
      <c r="K490" s="6"/>
      <c r="L490" s="39"/>
      <c r="M490" s="39"/>
      <c r="N490" s="39"/>
      <c r="O490" s="39"/>
      <c r="P490" s="39"/>
      <c r="Q490" s="39"/>
      <c r="R490" s="39"/>
      <c r="S490" s="39"/>
      <c r="T490" s="3"/>
      <c r="U490" s="3"/>
    </row>
    <row r="491" spans="1:21" s="40" customFormat="1" ht="12.75" customHeight="1">
      <c r="A491" s="3"/>
      <c r="B491" s="15"/>
      <c r="C491" s="15"/>
      <c r="D491" s="15"/>
      <c r="E491" s="15"/>
      <c r="F491" s="15"/>
      <c r="G491" s="15"/>
      <c r="H491" s="15"/>
      <c r="I491" s="15"/>
      <c r="J491" s="24"/>
      <c r="K491" s="6"/>
      <c r="L491" s="39"/>
      <c r="M491" s="39"/>
      <c r="N491" s="39"/>
      <c r="O491" s="39"/>
      <c r="P491" s="39"/>
      <c r="Q491" s="39"/>
      <c r="R491" s="39"/>
      <c r="S491" s="39"/>
      <c r="T491" s="3"/>
      <c r="U491" s="3"/>
    </row>
    <row r="492" spans="1:21" s="40" customFormat="1" ht="12.75" customHeight="1">
      <c r="A492" s="3"/>
      <c r="B492" s="15"/>
      <c r="C492" s="15"/>
      <c r="D492" s="15"/>
      <c r="E492" s="15"/>
      <c r="F492" s="15"/>
      <c r="G492" s="15"/>
      <c r="H492" s="15"/>
      <c r="I492" s="15"/>
      <c r="J492" s="24"/>
      <c r="K492" s="6"/>
      <c r="L492" s="39"/>
      <c r="M492" s="39"/>
      <c r="N492" s="39"/>
      <c r="O492" s="39"/>
      <c r="P492" s="39"/>
      <c r="Q492" s="39"/>
      <c r="R492" s="39"/>
      <c r="S492" s="39"/>
      <c r="T492" s="3"/>
      <c r="U492" s="3"/>
    </row>
    <row r="493" spans="1:21" s="40" customFormat="1" ht="12.75" customHeight="1">
      <c r="A493" s="3"/>
      <c r="B493" s="15"/>
      <c r="C493" s="15"/>
      <c r="D493" s="15"/>
      <c r="E493" s="15"/>
      <c r="F493" s="15"/>
      <c r="G493" s="15"/>
      <c r="H493" s="15"/>
      <c r="I493" s="15"/>
      <c r="J493" s="24"/>
      <c r="K493" s="6"/>
      <c r="L493" s="39"/>
      <c r="M493" s="39"/>
      <c r="N493" s="39"/>
      <c r="O493" s="39"/>
      <c r="P493" s="39"/>
      <c r="Q493" s="39"/>
      <c r="R493" s="39"/>
      <c r="S493" s="39"/>
      <c r="T493" s="3"/>
      <c r="U493" s="3"/>
    </row>
    <row r="494" spans="1:21" s="40" customFormat="1" ht="12.75" customHeight="1">
      <c r="A494" s="3"/>
      <c r="B494" s="15"/>
      <c r="C494" s="15"/>
      <c r="D494" s="15"/>
      <c r="E494" s="15"/>
      <c r="F494" s="15"/>
      <c r="G494" s="15"/>
      <c r="H494" s="15"/>
      <c r="I494" s="15"/>
      <c r="J494" s="24"/>
      <c r="K494" s="6"/>
      <c r="L494" s="39"/>
      <c r="M494" s="39"/>
      <c r="N494" s="39"/>
      <c r="O494" s="39"/>
      <c r="P494" s="39"/>
      <c r="Q494" s="39"/>
      <c r="R494" s="39"/>
      <c r="S494" s="39"/>
      <c r="T494" s="3"/>
      <c r="U494" s="3"/>
    </row>
    <row r="495" spans="1:21" s="40" customFormat="1" ht="12.75" customHeight="1">
      <c r="A495" s="3"/>
      <c r="B495" s="15"/>
      <c r="C495" s="15"/>
      <c r="D495" s="15"/>
      <c r="E495" s="15"/>
      <c r="F495" s="15"/>
      <c r="G495" s="15"/>
      <c r="H495" s="15"/>
      <c r="I495" s="15"/>
      <c r="J495" s="24"/>
      <c r="K495" s="6"/>
      <c r="L495" s="39"/>
      <c r="M495" s="39"/>
      <c r="N495" s="39"/>
      <c r="O495" s="39"/>
      <c r="P495" s="39"/>
      <c r="Q495" s="39"/>
      <c r="R495" s="39"/>
      <c r="S495" s="39"/>
      <c r="T495" s="3"/>
      <c r="U495" s="3"/>
    </row>
    <row r="496" spans="1:21" s="40" customFormat="1" ht="12.75" customHeight="1">
      <c r="A496" s="3"/>
      <c r="B496" s="15"/>
      <c r="C496" s="15"/>
      <c r="D496" s="15"/>
      <c r="E496" s="15"/>
      <c r="F496" s="15"/>
      <c r="G496" s="15"/>
      <c r="H496" s="15"/>
      <c r="I496" s="15"/>
      <c r="J496" s="24"/>
      <c r="K496" s="6"/>
      <c r="L496" s="39"/>
      <c r="M496" s="39"/>
      <c r="N496" s="39"/>
      <c r="O496" s="39"/>
      <c r="P496" s="39"/>
      <c r="Q496" s="39"/>
      <c r="R496" s="39"/>
      <c r="S496" s="39"/>
      <c r="T496" s="3"/>
      <c r="U496" s="3"/>
    </row>
    <row r="497" spans="1:21" s="40" customFormat="1" ht="12.75" customHeight="1">
      <c r="A497" s="3"/>
      <c r="B497" s="15"/>
      <c r="C497" s="15"/>
      <c r="D497" s="15"/>
      <c r="E497" s="15"/>
      <c r="F497" s="15"/>
      <c r="G497" s="15"/>
      <c r="H497" s="15"/>
      <c r="I497" s="15"/>
      <c r="J497" s="24"/>
      <c r="K497" s="6"/>
      <c r="L497" s="39"/>
      <c r="M497" s="39"/>
      <c r="N497" s="39"/>
      <c r="O497" s="39"/>
      <c r="P497" s="39"/>
      <c r="Q497" s="39"/>
      <c r="R497" s="39"/>
      <c r="S497" s="39"/>
      <c r="T497" s="3"/>
      <c r="U497" s="3"/>
    </row>
    <row r="498" spans="1:21" s="40" customFormat="1" ht="12.75" customHeight="1">
      <c r="A498" s="3"/>
      <c r="B498" s="15"/>
      <c r="C498" s="15"/>
      <c r="D498" s="15"/>
      <c r="E498" s="15"/>
      <c r="F498" s="15"/>
      <c r="G498" s="15"/>
      <c r="H498" s="15"/>
      <c r="I498" s="15"/>
      <c r="J498" s="24"/>
      <c r="K498" s="6"/>
      <c r="L498" s="39"/>
      <c r="M498" s="39"/>
      <c r="N498" s="39"/>
      <c r="O498" s="39"/>
      <c r="P498" s="39"/>
      <c r="Q498" s="39"/>
      <c r="R498" s="39"/>
      <c r="S498" s="39"/>
      <c r="T498" s="3"/>
      <c r="U498" s="3"/>
    </row>
    <row r="499" spans="1:21" s="40" customFormat="1" ht="12.75" customHeight="1">
      <c r="A499" s="3"/>
      <c r="B499" s="15"/>
      <c r="C499" s="15"/>
      <c r="D499" s="15"/>
      <c r="E499" s="15"/>
      <c r="F499" s="15"/>
      <c r="G499" s="15"/>
      <c r="H499" s="15"/>
      <c r="I499" s="15"/>
      <c r="J499" s="24"/>
      <c r="K499" s="6"/>
      <c r="L499" s="39"/>
      <c r="M499" s="39"/>
      <c r="N499" s="39"/>
      <c r="O499" s="39"/>
      <c r="P499" s="39"/>
      <c r="Q499" s="39"/>
      <c r="R499" s="39"/>
      <c r="S499" s="39"/>
      <c r="T499" s="3"/>
      <c r="U499" s="3"/>
    </row>
    <row r="500" spans="1:21" s="40" customFormat="1" ht="12.75" customHeight="1">
      <c r="A500" s="3"/>
      <c r="B500" s="15"/>
      <c r="C500" s="15"/>
      <c r="D500" s="15"/>
      <c r="E500" s="15"/>
      <c r="F500" s="15"/>
      <c r="G500" s="15"/>
      <c r="H500" s="15"/>
      <c r="I500" s="15"/>
      <c r="J500" s="24"/>
      <c r="K500" s="6"/>
      <c r="L500" s="39"/>
      <c r="M500" s="39"/>
      <c r="N500" s="39"/>
      <c r="O500" s="39"/>
      <c r="P500" s="39"/>
      <c r="Q500" s="39"/>
      <c r="R500" s="39"/>
      <c r="S500" s="39"/>
      <c r="T500" s="3"/>
      <c r="U500" s="3"/>
    </row>
    <row r="501" spans="1:21" s="40" customFormat="1" ht="12.75" customHeight="1">
      <c r="A501" s="3"/>
      <c r="B501" s="15"/>
      <c r="C501" s="15"/>
      <c r="D501" s="15"/>
      <c r="E501" s="15"/>
      <c r="F501" s="15"/>
      <c r="G501" s="15"/>
      <c r="H501" s="15"/>
      <c r="I501" s="15"/>
      <c r="J501" s="24"/>
      <c r="K501" s="6"/>
      <c r="L501" s="39"/>
      <c r="M501" s="39"/>
      <c r="N501" s="39"/>
      <c r="O501" s="39"/>
      <c r="P501" s="39"/>
      <c r="Q501" s="39"/>
      <c r="R501" s="39"/>
      <c r="S501" s="39"/>
      <c r="T501" s="3"/>
      <c r="U501" s="3"/>
    </row>
    <row r="502" spans="1:21" s="40" customFormat="1" ht="12.75" customHeight="1">
      <c r="A502" s="3"/>
      <c r="B502" s="15"/>
      <c r="C502" s="15"/>
      <c r="D502" s="15"/>
      <c r="E502" s="15"/>
      <c r="F502" s="15"/>
      <c r="G502" s="15"/>
      <c r="H502" s="15"/>
      <c r="I502" s="15"/>
      <c r="J502" s="24"/>
      <c r="K502" s="6"/>
      <c r="L502" s="39"/>
      <c r="M502" s="39"/>
      <c r="N502" s="39"/>
      <c r="O502" s="39"/>
      <c r="P502" s="39"/>
      <c r="Q502" s="39"/>
      <c r="R502" s="39"/>
      <c r="S502" s="39"/>
      <c r="T502" s="3"/>
      <c r="U502" s="3"/>
    </row>
    <row r="503" spans="1:21" s="40" customFormat="1" ht="12.75" customHeight="1">
      <c r="A503" s="3"/>
      <c r="B503" s="15"/>
      <c r="C503" s="15"/>
      <c r="D503" s="15"/>
      <c r="E503" s="15"/>
      <c r="F503" s="15"/>
      <c r="G503" s="15"/>
      <c r="H503" s="15"/>
      <c r="I503" s="15"/>
      <c r="J503" s="24"/>
      <c r="K503" s="6"/>
      <c r="L503" s="39"/>
      <c r="M503" s="39"/>
      <c r="N503" s="39"/>
      <c r="O503" s="39"/>
      <c r="P503" s="39"/>
      <c r="Q503" s="39"/>
      <c r="R503" s="39"/>
      <c r="S503" s="39"/>
      <c r="T503" s="3"/>
      <c r="U503" s="3"/>
    </row>
    <row r="504" spans="1:21" s="40" customFormat="1" ht="12.75" customHeight="1">
      <c r="A504" s="3"/>
      <c r="B504" s="15"/>
      <c r="C504" s="15"/>
      <c r="D504" s="15"/>
      <c r="E504" s="15"/>
      <c r="F504" s="15"/>
      <c r="G504" s="15"/>
      <c r="H504" s="15"/>
      <c r="I504" s="15"/>
      <c r="J504" s="24"/>
      <c r="K504" s="6"/>
      <c r="L504" s="39"/>
      <c r="M504" s="39"/>
      <c r="N504" s="39"/>
      <c r="O504" s="39"/>
      <c r="P504" s="39"/>
      <c r="Q504" s="39"/>
      <c r="R504" s="39"/>
      <c r="S504" s="39"/>
      <c r="T504" s="3"/>
      <c r="U504" s="3"/>
    </row>
    <row r="505" spans="1:21" s="40" customFormat="1" ht="12.75" customHeight="1">
      <c r="A505" s="3"/>
      <c r="B505" s="15"/>
      <c r="C505" s="15"/>
      <c r="D505" s="15"/>
      <c r="E505" s="15"/>
      <c r="F505" s="15"/>
      <c r="G505" s="15"/>
      <c r="H505" s="15"/>
      <c r="I505" s="15"/>
      <c r="J505" s="24"/>
      <c r="K505" s="6"/>
      <c r="L505" s="39"/>
      <c r="M505" s="39"/>
      <c r="N505" s="39"/>
      <c r="O505" s="39"/>
      <c r="P505" s="39"/>
      <c r="Q505" s="39"/>
      <c r="R505" s="39"/>
      <c r="S505" s="39"/>
      <c r="T505" s="3"/>
      <c r="U505" s="3"/>
    </row>
    <row r="506" spans="1:21" s="40" customFormat="1" ht="12.75" customHeight="1">
      <c r="A506" s="3"/>
      <c r="B506" s="15"/>
      <c r="C506" s="15"/>
      <c r="D506" s="15"/>
      <c r="E506" s="15"/>
      <c r="F506" s="15"/>
      <c r="G506" s="15"/>
      <c r="H506" s="15"/>
      <c r="I506" s="15"/>
      <c r="J506" s="24"/>
      <c r="K506" s="6"/>
      <c r="L506" s="39"/>
      <c r="M506" s="39"/>
      <c r="N506" s="39"/>
      <c r="O506" s="39"/>
      <c r="P506" s="39"/>
      <c r="Q506" s="39"/>
      <c r="R506" s="39"/>
      <c r="S506" s="39"/>
      <c r="T506" s="3"/>
      <c r="U506" s="3"/>
    </row>
    <row r="507" spans="1:21" s="40" customFormat="1" ht="12.75" customHeight="1">
      <c r="A507" s="3"/>
      <c r="B507" s="15"/>
      <c r="C507" s="15"/>
      <c r="D507" s="15"/>
      <c r="E507" s="15"/>
      <c r="F507" s="15"/>
      <c r="G507" s="15"/>
      <c r="H507" s="15"/>
      <c r="I507" s="15"/>
      <c r="J507" s="24"/>
      <c r="K507" s="6"/>
      <c r="L507" s="39"/>
      <c r="M507" s="39"/>
      <c r="N507" s="39"/>
      <c r="O507" s="39"/>
      <c r="P507" s="39"/>
      <c r="Q507" s="39"/>
      <c r="R507" s="39"/>
      <c r="S507" s="39"/>
      <c r="T507" s="3"/>
      <c r="U507" s="3"/>
    </row>
    <row r="508" spans="1:21" s="40" customFormat="1" ht="12.75" customHeight="1">
      <c r="A508" s="3"/>
      <c r="B508" s="15"/>
      <c r="C508" s="15"/>
      <c r="D508" s="15"/>
      <c r="E508" s="15"/>
      <c r="F508" s="15"/>
      <c r="G508" s="15"/>
      <c r="H508" s="15"/>
      <c r="I508" s="15"/>
      <c r="J508" s="24"/>
      <c r="K508" s="6"/>
      <c r="L508" s="39"/>
      <c r="M508" s="39"/>
      <c r="N508" s="39"/>
      <c r="O508" s="39"/>
      <c r="P508" s="39"/>
      <c r="Q508" s="39"/>
      <c r="R508" s="39"/>
      <c r="S508" s="39"/>
      <c r="T508" s="3"/>
      <c r="U508" s="3"/>
    </row>
    <row r="509" spans="1:21" s="40" customFormat="1" ht="12.75" customHeight="1">
      <c r="A509" s="3"/>
      <c r="B509" s="15"/>
      <c r="C509" s="15"/>
      <c r="D509" s="15"/>
      <c r="E509" s="15"/>
      <c r="F509" s="15"/>
      <c r="G509" s="15"/>
      <c r="H509" s="15"/>
      <c r="I509" s="15"/>
      <c r="J509" s="24"/>
      <c r="K509" s="6"/>
      <c r="L509" s="39"/>
      <c r="M509" s="39"/>
      <c r="N509" s="39"/>
      <c r="O509" s="39"/>
      <c r="P509" s="39"/>
      <c r="Q509" s="39"/>
      <c r="R509" s="39"/>
      <c r="S509" s="39"/>
      <c r="T509" s="3"/>
      <c r="U509" s="3"/>
    </row>
    <row r="510" spans="1:21" s="40" customFormat="1" ht="12.75" customHeight="1">
      <c r="A510" s="3"/>
      <c r="B510" s="15"/>
      <c r="C510" s="15"/>
      <c r="D510" s="15"/>
      <c r="E510" s="15"/>
      <c r="F510" s="15"/>
      <c r="G510" s="15"/>
      <c r="H510" s="15"/>
      <c r="I510" s="15"/>
      <c r="J510" s="24"/>
      <c r="K510" s="6"/>
      <c r="L510" s="39"/>
      <c r="M510" s="39"/>
      <c r="N510" s="39"/>
      <c r="O510" s="39"/>
      <c r="P510" s="39"/>
      <c r="Q510" s="39"/>
      <c r="R510" s="39"/>
      <c r="S510" s="39"/>
      <c r="T510" s="3"/>
      <c r="U510" s="3"/>
    </row>
    <row r="511" spans="1:21" s="40" customFormat="1" ht="12.75" customHeight="1">
      <c r="A511" s="3"/>
      <c r="B511" s="15"/>
      <c r="C511" s="15"/>
      <c r="D511" s="15"/>
      <c r="E511" s="15"/>
      <c r="F511" s="15"/>
      <c r="G511" s="15"/>
      <c r="H511" s="15"/>
      <c r="I511" s="15"/>
      <c r="J511" s="24"/>
      <c r="K511" s="6"/>
      <c r="L511" s="39"/>
      <c r="M511" s="39"/>
      <c r="N511" s="39"/>
      <c r="O511" s="39"/>
      <c r="P511" s="39"/>
      <c r="Q511" s="39"/>
      <c r="R511" s="39"/>
      <c r="S511" s="39"/>
      <c r="T511" s="3"/>
      <c r="U511" s="3"/>
    </row>
    <row r="512" spans="1:21" s="40" customFormat="1" ht="12.75" customHeight="1">
      <c r="A512" s="3"/>
      <c r="B512" s="15"/>
      <c r="C512" s="15"/>
      <c r="D512" s="15"/>
      <c r="E512" s="15"/>
      <c r="F512" s="15"/>
      <c r="G512" s="15"/>
      <c r="H512" s="15"/>
      <c r="I512" s="15"/>
      <c r="J512" s="24"/>
      <c r="K512" s="6"/>
      <c r="L512" s="39"/>
      <c r="M512" s="39"/>
      <c r="N512" s="39"/>
      <c r="O512" s="39"/>
      <c r="P512" s="39"/>
      <c r="Q512" s="39"/>
      <c r="R512" s="39"/>
      <c r="S512" s="39"/>
      <c r="T512" s="3"/>
      <c r="U512" s="3"/>
    </row>
    <row r="513" spans="1:21" s="40" customFormat="1" ht="12.75" customHeight="1">
      <c r="A513" s="3"/>
      <c r="B513" s="15"/>
      <c r="C513" s="15"/>
      <c r="D513" s="15"/>
      <c r="E513" s="15"/>
      <c r="F513" s="15"/>
      <c r="G513" s="15"/>
      <c r="H513" s="15"/>
      <c r="I513" s="15"/>
      <c r="J513" s="24"/>
      <c r="K513" s="6"/>
      <c r="L513" s="39"/>
      <c r="M513" s="39"/>
      <c r="N513" s="39"/>
      <c r="O513" s="39"/>
      <c r="P513" s="39"/>
      <c r="Q513" s="39"/>
      <c r="R513" s="39"/>
      <c r="S513" s="39"/>
      <c r="T513" s="3"/>
      <c r="U513" s="3"/>
    </row>
    <row r="514" spans="1:21" s="40" customFormat="1" ht="12.75" customHeight="1">
      <c r="A514" s="3"/>
      <c r="B514" s="15"/>
      <c r="C514" s="15"/>
      <c r="D514" s="15"/>
      <c r="E514" s="15"/>
      <c r="F514" s="15"/>
      <c r="G514" s="15"/>
      <c r="H514" s="15"/>
      <c r="I514" s="15"/>
      <c r="J514" s="24"/>
      <c r="K514" s="6"/>
      <c r="L514" s="39"/>
      <c r="M514" s="39"/>
      <c r="N514" s="39"/>
      <c r="O514" s="39"/>
      <c r="P514" s="39"/>
      <c r="Q514" s="39"/>
      <c r="R514" s="39"/>
      <c r="S514" s="39"/>
      <c r="T514" s="3"/>
      <c r="U514" s="3"/>
    </row>
    <row r="515" spans="1:21" s="40" customFormat="1" ht="12.75" customHeight="1">
      <c r="A515" s="3"/>
      <c r="B515" s="15"/>
      <c r="C515" s="15"/>
      <c r="D515" s="15"/>
      <c r="E515" s="15"/>
      <c r="F515" s="15"/>
      <c r="G515" s="15"/>
      <c r="H515" s="15"/>
      <c r="I515" s="15"/>
      <c r="J515" s="24"/>
      <c r="K515" s="6"/>
      <c r="L515" s="39"/>
      <c r="M515" s="39"/>
      <c r="N515" s="39"/>
      <c r="O515" s="39"/>
      <c r="P515" s="39"/>
      <c r="Q515" s="39"/>
      <c r="R515" s="39"/>
      <c r="S515" s="39"/>
      <c r="T515" s="3"/>
      <c r="U515" s="3"/>
    </row>
    <row r="516" spans="1:21" s="40" customFormat="1" ht="12.75" customHeight="1">
      <c r="A516" s="3"/>
      <c r="B516" s="15"/>
      <c r="C516" s="15"/>
      <c r="D516" s="15"/>
      <c r="E516" s="15"/>
      <c r="F516" s="15"/>
      <c r="G516" s="15"/>
      <c r="H516" s="15"/>
      <c r="I516" s="15"/>
      <c r="J516" s="24"/>
      <c r="K516" s="6"/>
      <c r="L516" s="39"/>
      <c r="M516" s="39"/>
      <c r="N516" s="39"/>
      <c r="O516" s="39"/>
      <c r="P516" s="39"/>
      <c r="Q516" s="39"/>
      <c r="R516" s="39"/>
      <c r="S516" s="39"/>
      <c r="T516" s="3"/>
      <c r="U516" s="3"/>
    </row>
    <row r="517" spans="1:21" s="40" customFormat="1" ht="12.75" customHeight="1">
      <c r="A517" s="3"/>
      <c r="B517" s="15"/>
      <c r="C517" s="15"/>
      <c r="D517" s="15"/>
      <c r="E517" s="15"/>
      <c r="F517" s="15"/>
      <c r="G517" s="15"/>
      <c r="H517" s="15"/>
      <c r="I517" s="15"/>
      <c r="J517" s="24"/>
      <c r="K517" s="6"/>
      <c r="L517" s="39"/>
      <c r="M517" s="39"/>
      <c r="N517" s="39"/>
      <c r="O517" s="39"/>
      <c r="P517" s="39"/>
      <c r="Q517" s="39"/>
      <c r="R517" s="39"/>
      <c r="S517" s="39"/>
      <c r="T517" s="3"/>
      <c r="U517" s="3"/>
    </row>
    <row r="518" spans="1:21" s="40" customFormat="1" ht="12.75" customHeight="1">
      <c r="A518" s="3"/>
      <c r="B518" s="15"/>
      <c r="C518" s="15"/>
      <c r="D518" s="15"/>
      <c r="E518" s="15"/>
      <c r="F518" s="15"/>
      <c r="G518" s="15"/>
      <c r="H518" s="15"/>
      <c r="I518" s="15"/>
      <c r="J518" s="24"/>
      <c r="K518" s="6"/>
      <c r="L518" s="39"/>
      <c r="M518" s="39"/>
      <c r="N518" s="39"/>
      <c r="O518" s="39"/>
      <c r="P518" s="39"/>
      <c r="Q518" s="39"/>
      <c r="R518" s="39"/>
      <c r="S518" s="39"/>
      <c r="T518" s="3"/>
      <c r="U518" s="3"/>
    </row>
    <row r="519" spans="1:21" s="40" customFormat="1" ht="12.75" customHeight="1">
      <c r="A519" s="3"/>
      <c r="B519" s="15"/>
      <c r="C519" s="15"/>
      <c r="D519" s="15"/>
      <c r="E519" s="15"/>
      <c r="F519" s="15"/>
      <c r="G519" s="15"/>
      <c r="H519" s="15"/>
      <c r="I519" s="15"/>
      <c r="J519" s="24"/>
      <c r="K519" s="6"/>
      <c r="L519" s="39"/>
      <c r="M519" s="39"/>
      <c r="N519" s="39"/>
      <c r="O519" s="39"/>
      <c r="P519" s="39"/>
      <c r="Q519" s="39"/>
      <c r="R519" s="39"/>
      <c r="S519" s="39"/>
      <c r="T519" s="3"/>
      <c r="U519" s="3"/>
    </row>
    <row r="520" spans="1:21" s="40" customFormat="1" ht="12.75" customHeight="1">
      <c r="A520" s="3"/>
      <c r="B520" s="15"/>
      <c r="C520" s="15"/>
      <c r="D520" s="15"/>
      <c r="E520" s="15"/>
      <c r="F520" s="15"/>
      <c r="G520" s="15"/>
      <c r="H520" s="15"/>
      <c r="I520" s="15"/>
      <c r="J520" s="24"/>
      <c r="K520" s="6"/>
      <c r="L520" s="39"/>
      <c r="M520" s="39"/>
      <c r="N520" s="39"/>
      <c r="O520" s="39"/>
      <c r="P520" s="39"/>
      <c r="Q520" s="39"/>
      <c r="R520" s="39"/>
      <c r="S520" s="39"/>
      <c r="T520" s="3"/>
      <c r="U520" s="3"/>
    </row>
    <row r="521" spans="1:21" s="40" customFormat="1" ht="12.75" customHeight="1">
      <c r="A521" s="3"/>
      <c r="B521" s="15"/>
      <c r="C521" s="15"/>
      <c r="D521" s="15"/>
      <c r="E521" s="15"/>
      <c r="F521" s="15"/>
      <c r="G521" s="15"/>
      <c r="H521" s="15"/>
      <c r="I521" s="15"/>
      <c r="J521" s="24"/>
      <c r="K521" s="6"/>
      <c r="L521" s="39"/>
      <c r="M521" s="39"/>
      <c r="N521" s="39"/>
      <c r="O521" s="39"/>
      <c r="P521" s="39"/>
      <c r="Q521" s="39"/>
      <c r="R521" s="39"/>
      <c r="S521" s="39"/>
      <c r="T521" s="3"/>
      <c r="U521" s="3"/>
    </row>
    <row r="522" spans="1:21" s="40" customFormat="1" ht="12.75" customHeight="1">
      <c r="A522" s="3"/>
      <c r="B522" s="15"/>
      <c r="C522" s="15"/>
      <c r="D522" s="15"/>
      <c r="E522" s="15"/>
      <c r="F522" s="15"/>
      <c r="G522" s="15"/>
      <c r="H522" s="15"/>
      <c r="I522" s="15"/>
      <c r="J522" s="24"/>
      <c r="K522" s="6"/>
      <c r="L522" s="39"/>
      <c r="M522" s="39"/>
      <c r="N522" s="39"/>
      <c r="O522" s="39"/>
      <c r="P522" s="39"/>
      <c r="Q522" s="39"/>
      <c r="R522" s="39"/>
      <c r="S522" s="39"/>
      <c r="T522" s="3"/>
      <c r="U522" s="3"/>
    </row>
    <row r="523" spans="1:21" s="40" customFormat="1" ht="12.75" customHeight="1">
      <c r="A523" s="3"/>
      <c r="B523" s="15"/>
      <c r="C523" s="15"/>
      <c r="D523" s="15"/>
      <c r="E523" s="15"/>
      <c r="F523" s="15"/>
      <c r="G523" s="15"/>
      <c r="H523" s="15"/>
      <c r="I523" s="15"/>
      <c r="J523" s="24"/>
      <c r="K523" s="6"/>
      <c r="L523" s="39"/>
      <c r="M523" s="39"/>
      <c r="N523" s="39"/>
      <c r="O523" s="39"/>
      <c r="P523" s="39"/>
      <c r="Q523" s="39"/>
      <c r="R523" s="39"/>
      <c r="S523" s="39"/>
      <c r="T523" s="3"/>
      <c r="U523" s="3"/>
    </row>
    <row r="524" spans="1:21" s="40" customFormat="1" ht="12.75" customHeight="1">
      <c r="A524" s="3"/>
      <c r="B524" s="15"/>
      <c r="C524" s="15"/>
      <c r="D524" s="15"/>
      <c r="E524" s="15"/>
      <c r="F524" s="15"/>
      <c r="G524" s="15"/>
      <c r="H524" s="15"/>
      <c r="I524" s="15"/>
      <c r="J524" s="24"/>
      <c r="K524" s="6"/>
      <c r="L524" s="39"/>
      <c r="M524" s="39"/>
      <c r="N524" s="39"/>
      <c r="O524" s="39"/>
      <c r="P524" s="39"/>
      <c r="Q524" s="39"/>
      <c r="R524" s="39"/>
      <c r="S524" s="39"/>
      <c r="T524" s="3"/>
      <c r="U524" s="3"/>
    </row>
    <row r="525" spans="1:21" s="40" customFormat="1" ht="12.75" customHeight="1">
      <c r="A525" s="3"/>
      <c r="B525" s="15"/>
      <c r="C525" s="15"/>
      <c r="D525" s="15"/>
      <c r="E525" s="15"/>
      <c r="F525" s="15"/>
      <c r="G525" s="15"/>
      <c r="H525" s="15"/>
      <c r="I525" s="15"/>
      <c r="J525" s="24"/>
      <c r="K525" s="6"/>
      <c r="L525" s="39"/>
      <c r="M525" s="39"/>
      <c r="N525" s="39"/>
      <c r="O525" s="39"/>
      <c r="P525" s="39"/>
      <c r="Q525" s="39"/>
      <c r="R525" s="39"/>
      <c r="S525" s="39"/>
      <c r="T525" s="3"/>
      <c r="U525" s="3"/>
    </row>
    <row r="526" spans="1:21" s="40" customFormat="1" ht="12.75" customHeight="1">
      <c r="A526" s="3"/>
      <c r="B526" s="15"/>
      <c r="C526" s="15"/>
      <c r="D526" s="15"/>
      <c r="E526" s="15"/>
      <c r="F526" s="15"/>
      <c r="G526" s="15"/>
      <c r="H526" s="15"/>
      <c r="I526" s="15"/>
      <c r="J526" s="24"/>
      <c r="K526" s="6"/>
      <c r="L526" s="39"/>
      <c r="M526" s="39"/>
      <c r="N526" s="39"/>
      <c r="O526" s="39"/>
      <c r="P526" s="39"/>
      <c r="Q526" s="39"/>
      <c r="R526" s="39"/>
      <c r="S526" s="39"/>
      <c r="T526" s="3"/>
      <c r="U526" s="3"/>
    </row>
    <row r="527" spans="1:21" s="40" customFormat="1" ht="12.75" customHeight="1">
      <c r="A527" s="3"/>
      <c r="B527" s="15"/>
      <c r="C527" s="15"/>
      <c r="D527" s="15"/>
      <c r="E527" s="15"/>
      <c r="F527" s="15"/>
      <c r="G527" s="15"/>
      <c r="H527" s="15"/>
      <c r="I527" s="15"/>
      <c r="J527" s="24"/>
      <c r="K527" s="6"/>
      <c r="L527" s="39"/>
      <c r="M527" s="39"/>
      <c r="N527" s="39"/>
      <c r="O527" s="39"/>
      <c r="P527" s="39"/>
      <c r="Q527" s="39"/>
      <c r="R527" s="39"/>
      <c r="S527" s="39"/>
      <c r="T527" s="3"/>
      <c r="U527" s="3"/>
    </row>
    <row r="528" spans="1:21" s="40" customFormat="1" ht="12.75" customHeight="1">
      <c r="A528" s="3"/>
      <c r="B528" s="15"/>
      <c r="C528" s="15"/>
      <c r="D528" s="15"/>
      <c r="E528" s="15"/>
      <c r="F528" s="15"/>
      <c r="G528" s="15"/>
      <c r="H528" s="15"/>
      <c r="I528" s="15"/>
      <c r="J528" s="24"/>
      <c r="K528" s="6"/>
      <c r="L528" s="39"/>
      <c r="M528" s="39"/>
      <c r="N528" s="39"/>
      <c r="O528" s="39"/>
      <c r="P528" s="39"/>
      <c r="Q528" s="39"/>
      <c r="R528" s="39"/>
      <c r="S528" s="39"/>
      <c r="T528" s="3"/>
      <c r="U528" s="3"/>
    </row>
    <row r="529" spans="1:21" s="40" customFormat="1" ht="12.75" customHeight="1">
      <c r="A529" s="3"/>
      <c r="B529" s="15"/>
      <c r="C529" s="15"/>
      <c r="D529" s="15"/>
      <c r="E529" s="15"/>
      <c r="F529" s="15"/>
      <c r="G529" s="15"/>
      <c r="H529" s="15"/>
      <c r="I529" s="15"/>
      <c r="J529" s="24"/>
      <c r="K529" s="6"/>
      <c r="L529" s="39"/>
      <c r="M529" s="39"/>
      <c r="N529" s="39"/>
      <c r="O529" s="39"/>
      <c r="P529" s="39"/>
      <c r="Q529" s="39"/>
      <c r="R529" s="39"/>
      <c r="S529" s="39"/>
      <c r="T529" s="3"/>
      <c r="U529" s="3"/>
    </row>
    <row r="530" spans="1:21" s="40" customFormat="1" ht="12.75" customHeight="1">
      <c r="A530" s="3"/>
      <c r="B530" s="15"/>
      <c r="C530" s="15"/>
      <c r="D530" s="15"/>
      <c r="E530" s="15"/>
      <c r="F530" s="15"/>
      <c r="G530" s="15"/>
      <c r="H530" s="15"/>
      <c r="I530" s="15"/>
      <c r="J530" s="24"/>
      <c r="K530" s="6"/>
      <c r="L530" s="39"/>
      <c r="M530" s="39"/>
      <c r="N530" s="39"/>
      <c r="O530" s="39"/>
      <c r="P530" s="39"/>
      <c r="Q530" s="39"/>
      <c r="R530" s="39"/>
      <c r="S530" s="39"/>
      <c r="T530" s="3"/>
      <c r="U530" s="3"/>
    </row>
    <row r="531" spans="1:21" s="40" customFormat="1" ht="12.75" customHeight="1">
      <c r="A531" s="3"/>
      <c r="B531" s="15"/>
      <c r="C531" s="15"/>
      <c r="D531" s="15"/>
      <c r="E531" s="15"/>
      <c r="F531" s="15"/>
      <c r="G531" s="15"/>
      <c r="H531" s="15"/>
      <c r="I531" s="15"/>
      <c r="J531" s="24"/>
      <c r="K531" s="6"/>
      <c r="L531" s="39"/>
      <c r="M531" s="39"/>
      <c r="N531" s="39"/>
      <c r="O531" s="39"/>
      <c r="P531" s="39"/>
      <c r="Q531" s="39"/>
      <c r="R531" s="39"/>
      <c r="S531" s="39"/>
      <c r="T531" s="3"/>
      <c r="U531" s="3"/>
    </row>
    <row r="532" spans="1:21" s="40" customFormat="1" ht="12.75" customHeight="1">
      <c r="A532" s="3"/>
      <c r="B532" s="15"/>
      <c r="C532" s="15"/>
      <c r="D532" s="15"/>
      <c r="E532" s="15"/>
      <c r="F532" s="15"/>
      <c r="G532" s="15"/>
      <c r="H532" s="15"/>
      <c r="I532" s="15"/>
      <c r="J532" s="24"/>
      <c r="K532" s="6"/>
      <c r="L532" s="39"/>
      <c r="M532" s="39"/>
      <c r="N532" s="39"/>
      <c r="O532" s="39"/>
      <c r="P532" s="39"/>
      <c r="Q532" s="39"/>
      <c r="R532" s="39"/>
      <c r="S532" s="39"/>
      <c r="T532" s="3"/>
      <c r="U532" s="3"/>
    </row>
    <row r="533" spans="1:21" s="40" customFormat="1" ht="12.75" customHeight="1">
      <c r="A533" s="3"/>
      <c r="B533" s="15"/>
      <c r="C533" s="15"/>
      <c r="D533" s="15"/>
      <c r="E533" s="15"/>
      <c r="F533" s="15"/>
      <c r="G533" s="15"/>
      <c r="H533" s="15"/>
      <c r="I533" s="15"/>
      <c r="J533" s="24"/>
      <c r="K533" s="6"/>
      <c r="L533" s="39"/>
      <c r="M533" s="39"/>
      <c r="N533" s="39"/>
      <c r="O533" s="39"/>
      <c r="P533" s="39"/>
      <c r="Q533" s="39"/>
      <c r="R533" s="39"/>
      <c r="S533" s="39"/>
      <c r="T533" s="3"/>
      <c r="U533" s="3"/>
    </row>
    <row r="534" spans="1:21" s="40" customFormat="1" ht="12.75" customHeight="1">
      <c r="A534" s="3"/>
      <c r="B534" s="15"/>
      <c r="C534" s="15"/>
      <c r="D534" s="15"/>
      <c r="E534" s="15"/>
      <c r="F534" s="15"/>
      <c r="G534" s="15"/>
      <c r="H534" s="15"/>
      <c r="I534" s="15"/>
      <c r="J534" s="24"/>
      <c r="K534" s="6"/>
      <c r="L534" s="39"/>
      <c r="M534" s="39"/>
      <c r="N534" s="39"/>
      <c r="O534" s="39"/>
      <c r="P534" s="39"/>
      <c r="Q534" s="39"/>
      <c r="R534" s="39"/>
      <c r="S534" s="39"/>
      <c r="T534" s="3"/>
      <c r="U534" s="3"/>
    </row>
    <row r="535" spans="1:21" s="40" customFormat="1" ht="12.75" customHeight="1">
      <c r="A535" s="3"/>
      <c r="B535" s="15"/>
      <c r="C535" s="15"/>
      <c r="D535" s="15"/>
      <c r="E535" s="15"/>
      <c r="F535" s="15"/>
      <c r="G535" s="15"/>
      <c r="H535" s="15"/>
      <c r="I535" s="15"/>
      <c r="J535" s="24"/>
      <c r="K535" s="6"/>
      <c r="L535" s="39"/>
      <c r="M535" s="39"/>
      <c r="N535" s="39"/>
      <c r="O535" s="39"/>
      <c r="P535" s="39"/>
      <c r="Q535" s="39"/>
      <c r="R535" s="39"/>
      <c r="S535" s="39"/>
      <c r="T535" s="3"/>
      <c r="U535" s="3"/>
    </row>
    <row r="536" spans="1:21" s="40" customFormat="1" ht="12.75" customHeight="1">
      <c r="A536" s="3"/>
      <c r="B536" s="15"/>
      <c r="C536" s="15"/>
      <c r="D536" s="15"/>
      <c r="E536" s="15"/>
      <c r="F536" s="15"/>
      <c r="G536" s="15"/>
      <c r="H536" s="15"/>
      <c r="I536" s="15"/>
      <c r="J536" s="24"/>
      <c r="K536" s="6"/>
      <c r="L536" s="39"/>
      <c r="M536" s="39"/>
      <c r="N536" s="39"/>
      <c r="O536" s="39"/>
      <c r="P536" s="39"/>
      <c r="Q536" s="39"/>
      <c r="R536" s="39"/>
      <c r="S536" s="39"/>
      <c r="T536" s="3"/>
      <c r="U536" s="3"/>
    </row>
    <row r="537" spans="1:21" s="40" customFormat="1" ht="12.75" customHeight="1">
      <c r="A537" s="3"/>
      <c r="B537" s="15"/>
      <c r="C537" s="15"/>
      <c r="D537" s="15"/>
      <c r="E537" s="15"/>
      <c r="F537" s="15"/>
      <c r="G537" s="15"/>
      <c r="H537" s="15"/>
      <c r="I537" s="15"/>
      <c r="J537" s="24"/>
      <c r="K537" s="6"/>
      <c r="L537" s="39"/>
      <c r="M537" s="39"/>
      <c r="N537" s="39"/>
      <c r="O537" s="39"/>
      <c r="P537" s="39"/>
      <c r="Q537" s="39"/>
      <c r="R537" s="39"/>
      <c r="S537" s="39"/>
      <c r="T537" s="3"/>
      <c r="U537" s="3"/>
    </row>
    <row r="538" spans="1:21" s="40" customFormat="1" ht="12.75" customHeight="1">
      <c r="A538" s="3"/>
      <c r="B538" s="15"/>
      <c r="C538" s="15"/>
      <c r="D538" s="15"/>
      <c r="E538" s="15"/>
      <c r="F538" s="15"/>
      <c r="G538" s="15"/>
      <c r="H538" s="15"/>
      <c r="I538" s="15"/>
      <c r="J538" s="24"/>
      <c r="K538" s="6"/>
      <c r="L538" s="39"/>
      <c r="M538" s="39"/>
      <c r="N538" s="39"/>
      <c r="O538" s="39"/>
      <c r="P538" s="39"/>
      <c r="Q538" s="39"/>
      <c r="R538" s="39"/>
      <c r="S538" s="39"/>
      <c r="T538" s="3"/>
      <c r="U538" s="3"/>
    </row>
    <row r="539" spans="1:21" s="40" customFormat="1" ht="12.75" customHeight="1">
      <c r="A539" s="3"/>
      <c r="B539" s="15"/>
      <c r="C539" s="15"/>
      <c r="D539" s="15"/>
      <c r="E539" s="15"/>
      <c r="F539" s="15"/>
      <c r="G539" s="15"/>
      <c r="H539" s="15"/>
      <c r="I539" s="15"/>
      <c r="J539" s="24"/>
      <c r="K539" s="6"/>
      <c r="L539" s="39"/>
      <c r="M539" s="39"/>
      <c r="N539" s="39"/>
      <c r="O539" s="39"/>
      <c r="P539" s="39"/>
      <c r="Q539" s="39"/>
      <c r="R539" s="39"/>
      <c r="S539" s="39"/>
      <c r="T539" s="3"/>
      <c r="U539" s="3"/>
    </row>
    <row r="540" spans="1:21" s="40" customFormat="1" ht="12.75" customHeight="1">
      <c r="A540" s="3"/>
      <c r="B540" s="15"/>
      <c r="C540" s="15"/>
      <c r="D540" s="15"/>
      <c r="E540" s="15"/>
      <c r="F540" s="15"/>
      <c r="G540" s="15"/>
      <c r="H540" s="15"/>
      <c r="I540" s="15"/>
      <c r="J540" s="24"/>
      <c r="K540" s="6"/>
      <c r="L540" s="39"/>
      <c r="M540" s="39"/>
      <c r="N540" s="39"/>
      <c r="O540" s="39"/>
      <c r="P540" s="39"/>
      <c r="Q540" s="39"/>
      <c r="R540" s="39"/>
      <c r="S540" s="39"/>
      <c r="T540" s="3"/>
      <c r="U540" s="3"/>
    </row>
    <row r="541" spans="1:21" s="40" customFormat="1" ht="12.75" customHeight="1">
      <c r="A541" s="3"/>
      <c r="B541" s="15"/>
      <c r="C541" s="15"/>
      <c r="D541" s="15"/>
      <c r="E541" s="15"/>
      <c r="F541" s="15"/>
      <c r="G541" s="15"/>
      <c r="H541" s="15"/>
      <c r="I541" s="15"/>
      <c r="J541" s="24"/>
      <c r="K541" s="6"/>
      <c r="L541" s="39"/>
      <c r="M541" s="39"/>
      <c r="N541" s="39"/>
      <c r="O541" s="39"/>
      <c r="P541" s="39"/>
      <c r="Q541" s="39"/>
      <c r="R541" s="39"/>
      <c r="S541" s="39"/>
      <c r="T541" s="3"/>
      <c r="U541" s="3"/>
    </row>
    <row r="542" spans="1:21" s="40" customFormat="1" ht="12.75" customHeight="1">
      <c r="A542" s="3"/>
      <c r="B542" s="15"/>
      <c r="C542" s="15"/>
      <c r="D542" s="15"/>
      <c r="E542" s="15"/>
      <c r="F542" s="15"/>
      <c r="G542" s="15"/>
      <c r="H542" s="15"/>
      <c r="I542" s="15"/>
      <c r="J542" s="24"/>
      <c r="K542" s="6"/>
      <c r="L542" s="39"/>
      <c r="M542" s="39"/>
      <c r="N542" s="39"/>
      <c r="O542" s="39"/>
      <c r="P542" s="39"/>
      <c r="Q542" s="39"/>
      <c r="R542" s="39"/>
      <c r="S542" s="39"/>
      <c r="T542" s="3"/>
      <c r="U542" s="3"/>
    </row>
    <row r="543" spans="1:21" s="40" customFormat="1" ht="12.75" customHeight="1">
      <c r="A543" s="3"/>
      <c r="B543" s="15"/>
      <c r="C543" s="15"/>
      <c r="D543" s="15"/>
      <c r="E543" s="15"/>
      <c r="F543" s="15"/>
      <c r="G543" s="15"/>
      <c r="H543" s="15"/>
      <c r="I543" s="15"/>
      <c r="J543" s="24"/>
      <c r="K543" s="6"/>
      <c r="L543" s="39"/>
      <c r="M543" s="39"/>
      <c r="N543" s="39"/>
      <c r="O543" s="39"/>
      <c r="P543" s="39"/>
      <c r="Q543" s="39"/>
      <c r="R543" s="39"/>
      <c r="S543" s="39"/>
      <c r="T543" s="3"/>
      <c r="U543" s="3"/>
    </row>
    <row r="544" spans="1:21" s="40" customFormat="1" ht="12.75" customHeight="1">
      <c r="A544" s="3"/>
      <c r="B544" s="15"/>
      <c r="C544" s="15"/>
      <c r="D544" s="15"/>
      <c r="E544" s="15"/>
      <c r="F544" s="15"/>
      <c r="G544" s="15"/>
      <c r="H544" s="15"/>
      <c r="I544" s="15"/>
      <c r="J544" s="24"/>
      <c r="K544" s="6"/>
      <c r="L544" s="39"/>
      <c r="M544" s="39"/>
      <c r="N544" s="39"/>
      <c r="O544" s="39"/>
      <c r="P544" s="39"/>
      <c r="Q544" s="39"/>
      <c r="R544" s="39"/>
      <c r="S544" s="39"/>
      <c r="T544" s="3"/>
      <c r="U544" s="3"/>
    </row>
    <row r="545" spans="1:21" s="40" customFormat="1" ht="12.75" customHeight="1">
      <c r="A545" s="3"/>
      <c r="B545" s="15"/>
      <c r="C545" s="15"/>
      <c r="D545" s="15"/>
      <c r="E545" s="15"/>
      <c r="F545" s="15"/>
      <c r="G545" s="15"/>
      <c r="H545" s="15"/>
      <c r="I545" s="15"/>
      <c r="J545" s="24"/>
      <c r="K545" s="6"/>
      <c r="L545" s="39"/>
      <c r="M545" s="39"/>
      <c r="N545" s="39"/>
      <c r="O545" s="39"/>
      <c r="P545" s="39"/>
      <c r="Q545" s="39"/>
      <c r="R545" s="39"/>
      <c r="S545" s="39"/>
      <c r="T545" s="3"/>
      <c r="U545" s="3"/>
    </row>
    <row r="546" spans="1:21" s="40" customFormat="1" ht="12.75" customHeight="1">
      <c r="A546" s="3"/>
      <c r="B546" s="15"/>
      <c r="C546" s="15"/>
      <c r="D546" s="15"/>
      <c r="E546" s="15"/>
      <c r="F546" s="15"/>
      <c r="G546" s="15"/>
      <c r="H546" s="15"/>
      <c r="I546" s="15"/>
      <c r="J546" s="24"/>
      <c r="K546" s="6"/>
      <c r="L546" s="39"/>
      <c r="M546" s="39"/>
      <c r="N546" s="39"/>
      <c r="O546" s="39"/>
      <c r="P546" s="39"/>
      <c r="Q546" s="39"/>
      <c r="R546" s="39"/>
      <c r="S546" s="39"/>
      <c r="T546" s="3"/>
      <c r="U546" s="3"/>
    </row>
    <row r="547" spans="1:21" s="40" customFormat="1" ht="12.75" customHeight="1">
      <c r="A547" s="3"/>
      <c r="B547" s="15"/>
      <c r="C547" s="15"/>
      <c r="D547" s="15"/>
      <c r="E547" s="15"/>
      <c r="F547" s="15"/>
      <c r="G547" s="15"/>
      <c r="H547" s="15"/>
      <c r="I547" s="15"/>
      <c r="J547" s="24"/>
      <c r="K547" s="6"/>
      <c r="L547" s="39"/>
      <c r="M547" s="39"/>
      <c r="N547" s="39"/>
      <c r="O547" s="39"/>
      <c r="P547" s="39"/>
      <c r="Q547" s="39"/>
      <c r="R547" s="39"/>
      <c r="S547" s="39"/>
      <c r="T547" s="3"/>
      <c r="U547" s="3"/>
    </row>
    <row r="548" spans="1:21" s="40" customFormat="1" ht="12.75" customHeight="1">
      <c r="A548" s="3"/>
      <c r="B548" s="15"/>
      <c r="C548" s="15"/>
      <c r="D548" s="15"/>
      <c r="E548" s="15"/>
      <c r="F548" s="15"/>
      <c r="G548" s="15"/>
      <c r="H548" s="15"/>
      <c r="I548" s="15"/>
      <c r="J548" s="24"/>
      <c r="K548" s="6"/>
      <c r="L548" s="39"/>
      <c r="M548" s="39"/>
      <c r="N548" s="39"/>
      <c r="O548" s="39"/>
      <c r="P548" s="39"/>
      <c r="Q548" s="39"/>
      <c r="R548" s="39"/>
      <c r="S548" s="39"/>
      <c r="T548" s="3"/>
      <c r="U548" s="3"/>
    </row>
    <row r="549" spans="1:21" s="40" customFormat="1" ht="12.75" customHeight="1">
      <c r="A549" s="3"/>
      <c r="B549" s="15"/>
      <c r="C549" s="15"/>
      <c r="D549" s="15"/>
      <c r="E549" s="15"/>
      <c r="F549" s="15"/>
      <c r="G549" s="15"/>
      <c r="H549" s="15"/>
      <c r="I549" s="15"/>
      <c r="J549" s="24"/>
      <c r="K549" s="6"/>
      <c r="L549" s="39"/>
      <c r="M549" s="39"/>
      <c r="N549" s="39"/>
      <c r="O549" s="39"/>
      <c r="P549" s="39"/>
      <c r="Q549" s="39"/>
      <c r="R549" s="39"/>
      <c r="S549" s="39"/>
      <c r="T549" s="3"/>
      <c r="U549" s="3"/>
    </row>
    <row r="550" spans="1:21" s="40" customFormat="1" ht="12.75" customHeight="1">
      <c r="A550" s="3"/>
      <c r="B550" s="15"/>
      <c r="C550" s="15"/>
      <c r="D550" s="15"/>
      <c r="E550" s="15"/>
      <c r="F550" s="15"/>
      <c r="G550" s="15"/>
      <c r="H550" s="15"/>
      <c r="I550" s="15"/>
      <c r="J550" s="24"/>
      <c r="K550" s="6"/>
      <c r="L550" s="39"/>
      <c r="M550" s="39"/>
      <c r="N550" s="39"/>
      <c r="O550" s="39"/>
      <c r="P550" s="39"/>
      <c r="Q550" s="39"/>
      <c r="R550" s="39"/>
      <c r="S550" s="39"/>
      <c r="T550" s="3"/>
      <c r="U550" s="3"/>
    </row>
    <row r="551" spans="1:21" s="40" customFormat="1" ht="12.75" customHeight="1">
      <c r="A551" s="3"/>
      <c r="B551" s="15"/>
      <c r="C551" s="15"/>
      <c r="D551" s="15"/>
      <c r="E551" s="15"/>
      <c r="F551" s="15"/>
      <c r="G551" s="15"/>
      <c r="H551" s="15"/>
      <c r="I551" s="15"/>
      <c r="J551" s="24"/>
      <c r="K551" s="6"/>
      <c r="L551" s="39"/>
      <c r="M551" s="39"/>
      <c r="N551" s="39"/>
      <c r="O551" s="39"/>
      <c r="P551" s="39"/>
      <c r="Q551" s="39"/>
      <c r="R551" s="39"/>
      <c r="S551" s="39"/>
      <c r="T551" s="3"/>
      <c r="U551" s="3"/>
    </row>
    <row r="552" spans="1:21" s="40" customFormat="1" ht="12.75" customHeight="1">
      <c r="A552" s="3"/>
      <c r="B552" s="15"/>
      <c r="C552" s="15"/>
      <c r="D552" s="15"/>
      <c r="E552" s="15"/>
      <c r="F552" s="15"/>
      <c r="G552" s="15"/>
      <c r="H552" s="15"/>
      <c r="I552" s="15"/>
      <c r="J552" s="24"/>
      <c r="K552" s="6"/>
      <c r="L552" s="39"/>
      <c r="M552" s="39"/>
      <c r="N552" s="39"/>
      <c r="O552" s="39"/>
      <c r="P552" s="39"/>
      <c r="Q552" s="39"/>
      <c r="R552" s="39"/>
      <c r="S552" s="39"/>
      <c r="T552" s="3"/>
      <c r="U552" s="3"/>
    </row>
    <row r="553" spans="1:21" s="40" customFormat="1" ht="12.75" customHeight="1">
      <c r="A553" s="3"/>
      <c r="B553" s="15"/>
      <c r="C553" s="15"/>
      <c r="D553" s="15"/>
      <c r="E553" s="15"/>
      <c r="F553" s="15"/>
      <c r="G553" s="15"/>
      <c r="H553" s="15"/>
      <c r="I553" s="15"/>
      <c r="J553" s="24"/>
      <c r="K553" s="6"/>
      <c r="L553" s="39"/>
      <c r="M553" s="39"/>
      <c r="N553" s="39"/>
      <c r="O553" s="39"/>
      <c r="P553" s="39"/>
      <c r="Q553" s="39"/>
      <c r="R553" s="39"/>
      <c r="S553" s="39"/>
      <c r="T553" s="3"/>
      <c r="U553" s="3"/>
    </row>
    <row r="554" spans="1:21" s="40" customFormat="1" ht="12.75" customHeight="1">
      <c r="A554" s="3"/>
      <c r="B554" s="15"/>
      <c r="C554" s="15"/>
      <c r="D554" s="15"/>
      <c r="E554" s="15"/>
      <c r="F554" s="15"/>
      <c r="G554" s="15"/>
      <c r="H554" s="15"/>
      <c r="I554" s="15"/>
      <c r="J554" s="24"/>
      <c r="K554" s="6"/>
      <c r="L554" s="39"/>
      <c r="M554" s="39"/>
      <c r="N554" s="39"/>
      <c r="O554" s="39"/>
      <c r="P554" s="39"/>
      <c r="Q554" s="39"/>
      <c r="R554" s="39"/>
      <c r="S554" s="39"/>
      <c r="T554" s="3"/>
      <c r="U554" s="3"/>
    </row>
    <row r="555" spans="1:21" s="40" customFormat="1" ht="12.75" customHeight="1">
      <c r="A555" s="3"/>
      <c r="B555" s="15"/>
      <c r="C555" s="15"/>
      <c r="D555" s="15"/>
      <c r="E555" s="15"/>
      <c r="F555" s="15"/>
      <c r="G555" s="15"/>
      <c r="H555" s="15"/>
      <c r="I555" s="15"/>
      <c r="J555" s="24"/>
      <c r="K555" s="6"/>
      <c r="L555" s="39"/>
      <c r="M555" s="39"/>
      <c r="N555" s="39"/>
      <c r="O555" s="39"/>
      <c r="P555" s="39"/>
      <c r="Q555" s="39"/>
      <c r="R555" s="39"/>
      <c r="S555" s="39"/>
      <c r="T555" s="3"/>
      <c r="U555" s="3"/>
    </row>
    <row r="556" spans="1:21" s="40" customFormat="1" ht="12.75" customHeight="1">
      <c r="A556" s="3"/>
      <c r="B556" s="15"/>
      <c r="C556" s="15"/>
      <c r="D556" s="15"/>
      <c r="E556" s="15"/>
      <c r="F556" s="15"/>
      <c r="G556" s="15"/>
      <c r="H556" s="15"/>
      <c r="I556" s="15"/>
      <c r="J556" s="24"/>
      <c r="K556" s="6"/>
      <c r="L556" s="39"/>
      <c r="M556" s="39"/>
      <c r="N556" s="39"/>
      <c r="O556" s="39"/>
      <c r="P556" s="39"/>
      <c r="Q556" s="39"/>
      <c r="R556" s="39"/>
      <c r="S556" s="39"/>
      <c r="T556" s="3"/>
      <c r="U556" s="3"/>
    </row>
    <row r="557" spans="1:21" s="40" customFormat="1" ht="12.75" customHeight="1">
      <c r="A557" s="3"/>
      <c r="B557" s="15"/>
      <c r="C557" s="15"/>
      <c r="D557" s="15"/>
      <c r="E557" s="15"/>
      <c r="F557" s="15"/>
      <c r="G557" s="15"/>
      <c r="H557" s="15"/>
      <c r="I557" s="15"/>
      <c r="J557" s="24"/>
      <c r="K557" s="6"/>
      <c r="L557" s="39"/>
      <c r="M557" s="39"/>
      <c r="N557" s="39"/>
      <c r="O557" s="39"/>
      <c r="P557" s="39"/>
      <c r="Q557" s="39"/>
      <c r="R557" s="39"/>
      <c r="S557" s="39"/>
      <c r="T557" s="3"/>
      <c r="U557" s="3"/>
    </row>
    <row r="558" spans="1:21" s="40" customFormat="1" ht="12.75" customHeight="1">
      <c r="A558" s="3"/>
      <c r="B558" s="15"/>
      <c r="C558" s="15"/>
      <c r="D558" s="15"/>
      <c r="E558" s="15"/>
      <c r="F558" s="15"/>
      <c r="G558" s="15"/>
      <c r="H558" s="15"/>
      <c r="I558" s="15"/>
      <c r="J558" s="24"/>
      <c r="K558" s="6"/>
      <c r="L558" s="39"/>
      <c r="M558" s="39"/>
      <c r="N558" s="39"/>
      <c r="O558" s="39"/>
      <c r="P558" s="39"/>
      <c r="Q558" s="39"/>
      <c r="R558" s="39"/>
      <c r="S558" s="39"/>
      <c r="T558" s="3"/>
      <c r="U558" s="3"/>
    </row>
    <row r="559" spans="1:21" s="40" customFormat="1" ht="12.75" customHeight="1">
      <c r="A559" s="3"/>
      <c r="B559" s="15"/>
      <c r="C559" s="15"/>
      <c r="D559" s="15"/>
      <c r="E559" s="15"/>
      <c r="F559" s="15"/>
      <c r="G559" s="15"/>
      <c r="H559" s="15"/>
      <c r="I559" s="15"/>
      <c r="J559" s="24"/>
      <c r="K559" s="6"/>
      <c r="L559" s="39"/>
      <c r="M559" s="39"/>
      <c r="N559" s="39"/>
      <c r="O559" s="39"/>
      <c r="P559" s="39"/>
      <c r="Q559" s="39"/>
      <c r="R559" s="39"/>
      <c r="S559" s="39"/>
      <c r="T559" s="3"/>
      <c r="U559" s="3"/>
    </row>
    <row r="560" spans="1:21" s="40" customFormat="1" ht="12.75" customHeight="1">
      <c r="A560" s="3"/>
      <c r="B560" s="15"/>
      <c r="C560" s="15"/>
      <c r="D560" s="15"/>
      <c r="E560" s="15"/>
      <c r="F560" s="15"/>
      <c r="G560" s="15"/>
      <c r="H560" s="15"/>
      <c r="I560" s="15"/>
      <c r="J560" s="24"/>
      <c r="K560" s="6"/>
      <c r="L560" s="39"/>
      <c r="M560" s="39"/>
      <c r="N560" s="39"/>
      <c r="O560" s="39"/>
      <c r="P560" s="39"/>
      <c r="Q560" s="39"/>
      <c r="R560" s="39"/>
      <c r="S560" s="39"/>
      <c r="T560" s="3"/>
      <c r="U560" s="3"/>
    </row>
    <row r="561" spans="1:21" s="40" customFormat="1" ht="12.75" customHeight="1">
      <c r="A561" s="3"/>
      <c r="B561" s="15"/>
      <c r="C561" s="15"/>
      <c r="D561" s="15"/>
      <c r="E561" s="15"/>
      <c r="F561" s="15"/>
      <c r="G561" s="15"/>
      <c r="H561" s="15"/>
      <c r="I561" s="15"/>
      <c r="J561" s="24"/>
      <c r="K561" s="6"/>
      <c r="L561" s="39"/>
      <c r="M561" s="39"/>
      <c r="N561" s="39"/>
      <c r="O561" s="39"/>
      <c r="P561" s="39"/>
      <c r="Q561" s="39"/>
      <c r="R561" s="39"/>
      <c r="S561" s="39"/>
      <c r="T561" s="3"/>
      <c r="U561" s="3"/>
    </row>
    <row r="562" spans="1:21" s="40" customFormat="1" ht="12.75" customHeight="1">
      <c r="A562" s="3"/>
      <c r="B562" s="15"/>
      <c r="C562" s="15"/>
      <c r="D562" s="15"/>
      <c r="E562" s="15"/>
      <c r="F562" s="15"/>
      <c r="G562" s="15"/>
      <c r="H562" s="15"/>
      <c r="I562" s="15"/>
      <c r="J562" s="24"/>
      <c r="K562" s="6"/>
      <c r="L562" s="39"/>
      <c r="M562" s="39"/>
      <c r="N562" s="39"/>
      <c r="O562" s="39"/>
      <c r="P562" s="39"/>
      <c r="Q562" s="39"/>
      <c r="R562" s="39"/>
      <c r="S562" s="39"/>
      <c r="T562" s="3"/>
      <c r="U562" s="3"/>
    </row>
    <row r="563" spans="1:21" s="40" customFormat="1" ht="12.75" customHeight="1">
      <c r="A563" s="3"/>
      <c r="B563" s="15"/>
      <c r="C563" s="15"/>
      <c r="D563" s="15"/>
      <c r="E563" s="15"/>
      <c r="F563" s="15"/>
      <c r="G563" s="15"/>
      <c r="H563" s="15"/>
      <c r="I563" s="15"/>
      <c r="J563" s="24"/>
      <c r="K563" s="6"/>
      <c r="L563" s="39"/>
      <c r="M563" s="39"/>
      <c r="N563" s="39"/>
      <c r="O563" s="39"/>
      <c r="P563" s="39"/>
      <c r="Q563" s="39"/>
      <c r="R563" s="39"/>
      <c r="S563" s="39"/>
      <c r="T563" s="3"/>
      <c r="U563" s="3"/>
    </row>
    <row r="564" spans="1:21" s="40" customFormat="1" ht="12.75" customHeight="1">
      <c r="A564" s="3"/>
      <c r="B564" s="15"/>
      <c r="C564" s="15"/>
      <c r="D564" s="15"/>
      <c r="E564" s="15"/>
      <c r="F564" s="15"/>
      <c r="G564" s="15"/>
      <c r="H564" s="15"/>
      <c r="I564" s="15"/>
      <c r="J564" s="24"/>
      <c r="K564" s="6"/>
      <c r="L564" s="39"/>
      <c r="M564" s="39"/>
      <c r="N564" s="39"/>
      <c r="O564" s="39"/>
      <c r="P564" s="39"/>
      <c r="Q564" s="39"/>
      <c r="R564" s="39"/>
      <c r="S564" s="39"/>
      <c r="T564" s="3"/>
      <c r="U564" s="3"/>
    </row>
    <row r="565" spans="1:21" s="40" customFormat="1" ht="12.75" customHeight="1">
      <c r="A565" s="3"/>
      <c r="B565" s="15"/>
      <c r="C565" s="15"/>
      <c r="D565" s="15"/>
      <c r="E565" s="15"/>
      <c r="F565" s="15"/>
      <c r="G565" s="15"/>
      <c r="H565" s="15"/>
      <c r="I565" s="15"/>
      <c r="J565" s="24"/>
      <c r="K565" s="6"/>
      <c r="L565" s="39"/>
      <c r="M565" s="39"/>
      <c r="N565" s="39"/>
      <c r="O565" s="39"/>
      <c r="P565" s="39"/>
      <c r="Q565" s="39"/>
      <c r="R565" s="39"/>
      <c r="S565" s="39"/>
      <c r="T565" s="3"/>
      <c r="U565" s="3"/>
    </row>
    <row r="566" spans="1:21" s="40" customFormat="1" ht="12.75" customHeight="1">
      <c r="A566" s="3"/>
      <c r="B566" s="15"/>
      <c r="C566" s="15"/>
      <c r="D566" s="15"/>
      <c r="E566" s="15"/>
      <c r="F566" s="15"/>
      <c r="G566" s="15"/>
      <c r="H566" s="15"/>
      <c r="I566" s="15"/>
      <c r="J566" s="24"/>
      <c r="K566" s="6"/>
      <c r="L566" s="39"/>
      <c r="M566" s="39"/>
      <c r="N566" s="39"/>
      <c r="O566" s="39"/>
      <c r="P566" s="39"/>
      <c r="Q566" s="39"/>
      <c r="R566" s="39"/>
      <c r="S566" s="39"/>
      <c r="T566" s="3"/>
      <c r="U566" s="3"/>
    </row>
    <row r="567" spans="1:21" s="40" customFormat="1" ht="12.75" customHeight="1">
      <c r="A567" s="3"/>
      <c r="B567" s="15"/>
      <c r="C567" s="15"/>
      <c r="D567" s="15"/>
      <c r="E567" s="15"/>
      <c r="F567" s="15"/>
      <c r="G567" s="15"/>
      <c r="H567" s="15"/>
      <c r="I567" s="15"/>
      <c r="J567" s="24"/>
      <c r="K567" s="6"/>
      <c r="L567" s="39"/>
      <c r="M567" s="39"/>
      <c r="N567" s="39"/>
      <c r="O567" s="39"/>
      <c r="P567" s="39"/>
      <c r="Q567" s="39"/>
      <c r="R567" s="39"/>
      <c r="S567" s="39"/>
      <c r="T567" s="3"/>
      <c r="U567" s="3"/>
    </row>
    <row r="568" spans="1:21" s="40" customFormat="1" ht="12.75" customHeight="1">
      <c r="A568" s="3"/>
      <c r="B568" s="15"/>
      <c r="C568" s="15"/>
      <c r="D568" s="15"/>
      <c r="E568" s="15"/>
      <c r="F568" s="15"/>
      <c r="G568" s="15"/>
      <c r="H568" s="15"/>
      <c r="I568" s="15"/>
      <c r="J568" s="24"/>
      <c r="K568" s="6"/>
      <c r="L568" s="39"/>
      <c r="M568" s="39"/>
      <c r="N568" s="39"/>
      <c r="O568" s="39"/>
      <c r="P568" s="39"/>
      <c r="Q568" s="39"/>
      <c r="R568" s="39"/>
      <c r="S568" s="39"/>
      <c r="T568" s="3"/>
      <c r="U568" s="3"/>
    </row>
    <row r="569" spans="1:21" s="40" customFormat="1" ht="12.75" customHeight="1">
      <c r="A569" s="3"/>
      <c r="B569" s="15"/>
      <c r="C569" s="15"/>
      <c r="D569" s="15"/>
      <c r="E569" s="15"/>
      <c r="F569" s="15"/>
      <c r="G569" s="15"/>
      <c r="H569" s="15"/>
      <c r="I569" s="15"/>
      <c r="J569" s="24"/>
      <c r="K569" s="6"/>
      <c r="L569" s="39"/>
      <c r="M569" s="39"/>
      <c r="N569" s="39"/>
      <c r="O569" s="39"/>
      <c r="P569" s="39"/>
      <c r="Q569" s="39"/>
      <c r="R569" s="39"/>
      <c r="S569" s="39"/>
      <c r="T569" s="3"/>
      <c r="U569" s="3"/>
    </row>
    <row r="570" spans="1:21" s="40" customFormat="1" ht="12.75" customHeight="1">
      <c r="A570" s="3"/>
      <c r="B570" s="15"/>
      <c r="C570" s="15"/>
      <c r="D570" s="15"/>
      <c r="E570" s="15"/>
      <c r="F570" s="15"/>
      <c r="G570" s="15"/>
      <c r="H570" s="15"/>
      <c r="I570" s="15"/>
      <c r="J570" s="24"/>
      <c r="K570" s="6"/>
      <c r="L570" s="39"/>
      <c r="M570" s="39"/>
      <c r="N570" s="39"/>
      <c r="O570" s="39"/>
      <c r="P570" s="39"/>
      <c r="Q570" s="39"/>
      <c r="R570" s="39"/>
      <c r="S570" s="39"/>
      <c r="T570" s="3"/>
      <c r="U570" s="3"/>
    </row>
    <row r="571" spans="1:21" s="40" customFormat="1" ht="12.75" customHeight="1">
      <c r="A571" s="3"/>
      <c r="B571" s="15"/>
      <c r="C571" s="15"/>
      <c r="D571" s="15"/>
      <c r="E571" s="15"/>
      <c r="F571" s="15"/>
      <c r="G571" s="15"/>
      <c r="H571" s="15"/>
      <c r="I571" s="15"/>
      <c r="J571" s="24"/>
      <c r="K571" s="6"/>
      <c r="L571" s="39"/>
      <c r="M571" s="39"/>
      <c r="N571" s="39"/>
      <c r="O571" s="39"/>
      <c r="P571" s="39"/>
      <c r="Q571" s="39"/>
      <c r="R571" s="39"/>
      <c r="S571" s="39"/>
      <c r="T571" s="3"/>
      <c r="U571" s="3"/>
    </row>
    <row r="572" spans="1:21" s="40" customFormat="1" ht="12.75" customHeight="1">
      <c r="A572" s="3"/>
      <c r="B572" s="15"/>
      <c r="C572" s="15"/>
      <c r="D572" s="15"/>
      <c r="E572" s="15"/>
      <c r="F572" s="15"/>
      <c r="G572" s="15"/>
      <c r="H572" s="15"/>
      <c r="I572" s="15"/>
      <c r="J572" s="24"/>
      <c r="K572" s="6"/>
      <c r="L572" s="39"/>
      <c r="M572" s="39"/>
      <c r="N572" s="39"/>
      <c r="O572" s="39"/>
      <c r="P572" s="39"/>
      <c r="Q572" s="39"/>
      <c r="R572" s="39"/>
      <c r="S572" s="39"/>
      <c r="T572" s="3"/>
      <c r="U572" s="3"/>
    </row>
    <row r="573" spans="1:21" s="40" customFormat="1" ht="12.75" customHeight="1">
      <c r="A573" s="3"/>
      <c r="B573" s="15"/>
      <c r="C573" s="15"/>
      <c r="D573" s="15"/>
      <c r="E573" s="15"/>
      <c r="F573" s="15"/>
      <c r="G573" s="15"/>
      <c r="H573" s="15"/>
      <c r="I573" s="15"/>
      <c r="J573" s="24"/>
      <c r="K573" s="6"/>
      <c r="L573" s="39"/>
      <c r="M573" s="39"/>
      <c r="N573" s="39"/>
      <c r="O573" s="39"/>
      <c r="P573" s="39"/>
      <c r="Q573" s="39"/>
      <c r="R573" s="39"/>
      <c r="S573" s="39"/>
      <c r="T573" s="3"/>
      <c r="U573" s="3"/>
    </row>
    <row r="574" spans="1:21" s="40" customFormat="1" ht="12.75" customHeight="1">
      <c r="A574" s="3"/>
      <c r="B574" s="15"/>
      <c r="C574" s="15"/>
      <c r="D574" s="15"/>
      <c r="E574" s="15"/>
      <c r="F574" s="15"/>
      <c r="G574" s="15"/>
      <c r="H574" s="15"/>
      <c r="I574" s="15"/>
      <c r="J574" s="24"/>
      <c r="K574" s="6"/>
      <c r="L574" s="39"/>
      <c r="M574" s="39"/>
      <c r="N574" s="39"/>
      <c r="O574" s="39"/>
      <c r="P574" s="39"/>
      <c r="Q574" s="39"/>
      <c r="R574" s="39"/>
      <c r="S574" s="39"/>
      <c r="T574" s="3"/>
      <c r="U574" s="3"/>
    </row>
    <row r="575" spans="1:21" s="40" customFormat="1" ht="12.75" customHeight="1">
      <c r="A575" s="3"/>
      <c r="B575" s="15"/>
      <c r="C575" s="15"/>
      <c r="D575" s="15"/>
      <c r="E575" s="15"/>
      <c r="F575" s="15"/>
      <c r="G575" s="15"/>
      <c r="H575" s="15"/>
      <c r="I575" s="15"/>
      <c r="J575" s="24"/>
      <c r="K575" s="6"/>
      <c r="L575" s="39"/>
      <c r="M575" s="39"/>
      <c r="N575" s="39"/>
      <c r="O575" s="39"/>
      <c r="P575" s="39"/>
      <c r="Q575" s="39"/>
      <c r="R575" s="39"/>
      <c r="S575" s="39"/>
      <c r="T575" s="3"/>
      <c r="U575" s="3"/>
    </row>
    <row r="576" spans="1:21" s="40" customFormat="1" ht="12.75" customHeight="1">
      <c r="A576" s="3"/>
      <c r="B576" s="15"/>
      <c r="C576" s="15"/>
      <c r="D576" s="15"/>
      <c r="E576" s="15"/>
      <c r="F576" s="15"/>
      <c r="G576" s="15"/>
      <c r="H576" s="15"/>
      <c r="I576" s="15"/>
      <c r="J576" s="24"/>
      <c r="K576" s="6"/>
      <c r="L576" s="39"/>
      <c r="M576" s="39"/>
      <c r="N576" s="39"/>
      <c r="O576" s="39"/>
      <c r="P576" s="39"/>
      <c r="Q576" s="39"/>
      <c r="R576" s="39"/>
      <c r="S576" s="39"/>
      <c r="T576" s="3"/>
      <c r="U576" s="3"/>
    </row>
    <row r="577" spans="1:21" s="40" customFormat="1" ht="12.75" customHeight="1">
      <c r="A577" s="3"/>
      <c r="B577" s="15"/>
      <c r="C577" s="15"/>
      <c r="D577" s="15"/>
      <c r="E577" s="15"/>
      <c r="F577" s="15"/>
      <c r="G577" s="15"/>
      <c r="H577" s="15"/>
      <c r="I577" s="15"/>
      <c r="J577" s="24"/>
      <c r="K577" s="6"/>
      <c r="L577" s="39"/>
      <c r="M577" s="39"/>
      <c r="N577" s="39"/>
      <c r="O577" s="39"/>
      <c r="P577" s="39"/>
      <c r="Q577" s="39"/>
      <c r="R577" s="39"/>
      <c r="S577" s="39"/>
      <c r="T577" s="3"/>
      <c r="U577" s="3"/>
    </row>
    <row r="578" spans="1:21" s="40" customFormat="1" ht="12.75" customHeight="1">
      <c r="A578" s="3"/>
      <c r="B578" s="15"/>
      <c r="C578" s="15"/>
      <c r="D578" s="15"/>
      <c r="E578" s="15"/>
      <c r="F578" s="15"/>
      <c r="G578" s="15"/>
      <c r="H578" s="15"/>
      <c r="I578" s="15"/>
      <c r="J578" s="24"/>
      <c r="K578" s="6"/>
      <c r="L578" s="39"/>
      <c r="M578" s="39"/>
      <c r="N578" s="39"/>
      <c r="O578" s="39"/>
      <c r="P578" s="39"/>
      <c r="Q578" s="39"/>
      <c r="R578" s="39"/>
      <c r="S578" s="39"/>
      <c r="T578" s="3"/>
      <c r="U578" s="3"/>
    </row>
    <row r="579" spans="1:21" s="40" customFormat="1" ht="12.75" customHeight="1">
      <c r="A579" s="3"/>
      <c r="B579" s="15"/>
      <c r="C579" s="15"/>
      <c r="D579" s="15"/>
      <c r="E579" s="15"/>
      <c r="F579" s="15"/>
      <c r="G579" s="15"/>
      <c r="H579" s="15"/>
      <c r="I579" s="15"/>
      <c r="J579" s="24"/>
      <c r="K579" s="6"/>
      <c r="L579" s="39"/>
      <c r="M579" s="39"/>
      <c r="N579" s="39"/>
      <c r="O579" s="39"/>
      <c r="P579" s="39"/>
      <c r="Q579" s="39"/>
      <c r="R579" s="39"/>
      <c r="S579" s="39"/>
      <c r="T579" s="3"/>
      <c r="U579" s="3"/>
    </row>
    <row r="580" spans="1:21" s="40" customFormat="1" ht="12.75" customHeight="1">
      <c r="A580" s="3"/>
      <c r="B580" s="15"/>
      <c r="C580" s="15"/>
      <c r="D580" s="15"/>
      <c r="E580" s="15"/>
      <c r="F580" s="15"/>
      <c r="G580" s="15"/>
      <c r="H580" s="15"/>
      <c r="I580" s="15"/>
      <c r="J580" s="24"/>
      <c r="K580" s="6"/>
      <c r="L580" s="39"/>
      <c r="M580" s="39"/>
      <c r="N580" s="39"/>
      <c r="O580" s="39"/>
      <c r="P580" s="39"/>
      <c r="Q580" s="39"/>
      <c r="R580" s="39"/>
      <c r="S580" s="39"/>
      <c r="T580" s="3"/>
      <c r="U580" s="3"/>
    </row>
    <row r="581" spans="1:21" s="40" customFormat="1" ht="12.75" customHeight="1">
      <c r="A581" s="3"/>
      <c r="B581" s="15"/>
      <c r="C581" s="15"/>
      <c r="D581" s="15"/>
      <c r="E581" s="15"/>
      <c r="F581" s="15"/>
      <c r="G581" s="15"/>
      <c r="H581" s="15"/>
      <c r="I581" s="15"/>
      <c r="J581" s="24"/>
      <c r="K581" s="6"/>
      <c r="L581" s="39"/>
      <c r="M581" s="39"/>
      <c r="N581" s="39"/>
      <c r="O581" s="39"/>
      <c r="P581" s="39"/>
      <c r="Q581" s="39"/>
      <c r="R581" s="39"/>
      <c r="S581" s="39"/>
      <c r="T581" s="3"/>
      <c r="U581" s="3"/>
    </row>
    <row r="582" spans="1:21" s="40" customFormat="1" ht="12.75" customHeight="1">
      <c r="A582" s="3"/>
      <c r="B582" s="15"/>
      <c r="C582" s="15"/>
      <c r="D582" s="15"/>
      <c r="E582" s="15"/>
      <c r="F582" s="15"/>
      <c r="G582" s="15"/>
      <c r="H582" s="15"/>
      <c r="I582" s="15"/>
      <c r="J582" s="24"/>
      <c r="K582" s="6"/>
      <c r="L582" s="39"/>
      <c r="M582" s="39"/>
      <c r="N582" s="39"/>
      <c r="O582" s="39"/>
      <c r="P582" s="39"/>
      <c r="Q582" s="39"/>
      <c r="R582" s="39"/>
      <c r="S582" s="39"/>
      <c r="T582" s="3"/>
      <c r="U582" s="3"/>
    </row>
    <row r="583" spans="1:21" s="40" customFormat="1" ht="12.75" customHeight="1">
      <c r="A583" s="3"/>
      <c r="B583" s="15"/>
      <c r="C583" s="15"/>
      <c r="D583" s="15"/>
      <c r="E583" s="15"/>
      <c r="F583" s="15"/>
      <c r="G583" s="15"/>
      <c r="H583" s="15"/>
      <c r="I583" s="15"/>
      <c r="J583" s="24"/>
      <c r="K583" s="6"/>
      <c r="L583" s="39"/>
      <c r="M583" s="39"/>
      <c r="N583" s="39"/>
      <c r="O583" s="39"/>
      <c r="P583" s="39"/>
      <c r="Q583" s="39"/>
      <c r="R583" s="39"/>
      <c r="S583" s="39"/>
      <c r="T583" s="3"/>
      <c r="U583" s="3"/>
    </row>
    <row r="584" spans="1:21" s="40" customFormat="1" ht="12.75" customHeight="1">
      <c r="A584" s="3"/>
      <c r="B584" s="15"/>
      <c r="C584" s="15"/>
      <c r="D584" s="15"/>
      <c r="E584" s="15"/>
      <c r="F584" s="15"/>
      <c r="G584" s="15"/>
      <c r="H584" s="15"/>
      <c r="I584" s="15"/>
      <c r="J584" s="24"/>
      <c r="K584" s="26"/>
      <c r="L584" s="39"/>
      <c r="M584" s="39"/>
      <c r="N584" s="39"/>
      <c r="O584" s="39"/>
      <c r="P584" s="39"/>
      <c r="Q584" s="39"/>
      <c r="R584" s="39"/>
      <c r="S584" s="39"/>
      <c r="T584" s="3"/>
      <c r="U584" s="3"/>
    </row>
    <row r="585" spans="1:21" s="40" customFormat="1" ht="12.75" customHeight="1">
      <c r="A585" s="3"/>
      <c r="B585" s="15"/>
      <c r="C585" s="15"/>
      <c r="D585" s="15"/>
      <c r="E585" s="15"/>
      <c r="F585" s="15"/>
      <c r="G585" s="15"/>
      <c r="H585" s="15"/>
      <c r="I585" s="15"/>
      <c r="J585" s="24"/>
      <c r="K585" s="26"/>
      <c r="L585" s="39"/>
      <c r="M585" s="39"/>
      <c r="N585" s="39"/>
      <c r="O585" s="39"/>
      <c r="P585" s="39"/>
      <c r="Q585" s="39"/>
      <c r="R585" s="39"/>
      <c r="S585" s="39"/>
      <c r="T585" s="3"/>
      <c r="U585" s="3"/>
    </row>
    <row r="586" spans="1:21" s="40" customFormat="1" ht="12.75" customHeight="1">
      <c r="A586" s="3"/>
      <c r="B586" s="15"/>
      <c r="C586" s="15"/>
      <c r="D586" s="15"/>
      <c r="E586" s="15"/>
      <c r="F586" s="15"/>
      <c r="G586" s="15"/>
      <c r="H586" s="15"/>
      <c r="I586" s="15"/>
      <c r="J586" s="24"/>
      <c r="K586" s="26"/>
      <c r="L586" s="39"/>
      <c r="M586" s="39"/>
      <c r="N586" s="39"/>
      <c r="O586" s="39"/>
      <c r="P586" s="39"/>
      <c r="Q586" s="39"/>
      <c r="R586" s="39"/>
      <c r="S586" s="39"/>
      <c r="T586" s="3"/>
      <c r="U586" s="3"/>
    </row>
    <row r="587" spans="1:21" s="40" customFormat="1" ht="12.75" customHeight="1">
      <c r="A587" s="3"/>
      <c r="B587" s="15"/>
      <c r="C587" s="15"/>
      <c r="D587" s="15"/>
      <c r="E587" s="15"/>
      <c r="F587" s="15"/>
      <c r="G587" s="15"/>
      <c r="H587" s="15"/>
      <c r="I587" s="15"/>
      <c r="J587" s="24"/>
      <c r="K587" s="26"/>
      <c r="L587" s="39"/>
      <c r="M587" s="39"/>
      <c r="N587" s="39"/>
      <c r="O587" s="39"/>
      <c r="P587" s="39"/>
      <c r="Q587" s="39"/>
      <c r="R587" s="39"/>
      <c r="S587" s="39"/>
      <c r="T587" s="3"/>
      <c r="U587" s="3"/>
    </row>
    <row r="588" spans="1:21" s="40" customFormat="1" ht="12.75" customHeight="1">
      <c r="A588" s="3"/>
      <c r="B588" s="15"/>
      <c r="C588" s="15"/>
      <c r="D588" s="15"/>
      <c r="E588" s="15"/>
      <c r="F588" s="15"/>
      <c r="G588" s="15"/>
      <c r="H588" s="15"/>
      <c r="I588" s="15"/>
      <c r="J588" s="24"/>
      <c r="K588" s="26"/>
      <c r="L588" s="39"/>
      <c r="M588" s="39"/>
      <c r="N588" s="39"/>
      <c r="O588" s="39"/>
      <c r="P588" s="39"/>
      <c r="Q588" s="39"/>
      <c r="R588" s="39"/>
      <c r="S588" s="39"/>
      <c r="T588" s="3"/>
      <c r="U588" s="3"/>
    </row>
    <row r="589" spans="1:21" s="40" customFormat="1" ht="12.75" customHeight="1">
      <c r="A589" s="3"/>
      <c r="B589" s="15"/>
      <c r="C589" s="15"/>
      <c r="D589" s="15"/>
      <c r="E589" s="15"/>
      <c r="F589" s="15"/>
      <c r="G589" s="15"/>
      <c r="H589" s="15"/>
      <c r="I589" s="15"/>
      <c r="J589" s="24"/>
      <c r="K589" s="26"/>
      <c r="L589" s="39"/>
      <c r="M589" s="39"/>
      <c r="N589" s="39"/>
      <c r="O589" s="39"/>
      <c r="P589" s="39"/>
      <c r="Q589" s="39"/>
      <c r="R589" s="39"/>
      <c r="S589" s="39"/>
      <c r="T589" s="3"/>
      <c r="U589" s="3"/>
    </row>
    <row r="590" spans="1:21" s="40" customFormat="1" ht="12.75" customHeight="1">
      <c r="A590" s="3"/>
      <c r="B590" s="15"/>
      <c r="C590" s="15"/>
      <c r="D590" s="15"/>
      <c r="E590" s="15"/>
      <c r="F590" s="15"/>
      <c r="G590" s="15"/>
      <c r="H590" s="15"/>
      <c r="I590" s="15"/>
      <c r="J590" s="24"/>
      <c r="K590" s="26"/>
      <c r="L590" s="39"/>
      <c r="M590" s="39"/>
      <c r="N590" s="39"/>
      <c r="O590" s="39"/>
      <c r="P590" s="39"/>
      <c r="Q590" s="39"/>
      <c r="R590" s="39"/>
      <c r="S590" s="39"/>
      <c r="T590" s="3"/>
      <c r="U590" s="3"/>
    </row>
    <row r="591" spans="1:21" s="40" customFormat="1" ht="12.75" customHeight="1">
      <c r="A591" s="3"/>
      <c r="B591" s="15"/>
      <c r="C591" s="15"/>
      <c r="D591" s="15"/>
      <c r="E591" s="15"/>
      <c r="F591" s="15"/>
      <c r="G591" s="15"/>
      <c r="H591" s="15"/>
      <c r="I591" s="15"/>
      <c r="J591" s="24"/>
      <c r="K591" s="26"/>
      <c r="L591" s="39"/>
      <c r="M591" s="39"/>
      <c r="N591" s="39"/>
      <c r="O591" s="39"/>
      <c r="P591" s="39"/>
      <c r="Q591" s="39"/>
      <c r="R591" s="39"/>
      <c r="S591" s="39"/>
      <c r="T591" s="3"/>
      <c r="U591" s="3"/>
    </row>
    <row r="592" spans="1:21" s="40" customFormat="1" ht="12.75" customHeight="1">
      <c r="A592" s="3"/>
      <c r="B592" s="15"/>
      <c r="C592" s="15"/>
      <c r="D592" s="15"/>
      <c r="E592" s="15"/>
      <c r="F592" s="15"/>
      <c r="G592" s="15"/>
      <c r="H592" s="15"/>
      <c r="I592" s="15"/>
      <c r="J592" s="24"/>
      <c r="K592" s="26"/>
      <c r="L592" s="39"/>
      <c r="M592" s="39"/>
      <c r="N592" s="39"/>
      <c r="O592" s="39"/>
      <c r="P592" s="39"/>
      <c r="Q592" s="39"/>
      <c r="R592" s="39"/>
      <c r="S592" s="39"/>
      <c r="T592" s="3"/>
      <c r="U592" s="3"/>
    </row>
    <row r="593" spans="1:21" s="40" customFormat="1" ht="12.75" customHeight="1">
      <c r="A593" s="3"/>
      <c r="B593" s="15"/>
      <c r="C593" s="15"/>
      <c r="D593" s="15"/>
      <c r="E593" s="15"/>
      <c r="F593" s="15"/>
      <c r="G593" s="15"/>
      <c r="H593" s="15"/>
      <c r="I593" s="15"/>
      <c r="J593" s="24"/>
      <c r="K593" s="26"/>
      <c r="L593" s="39"/>
      <c r="M593" s="39"/>
      <c r="N593" s="39"/>
      <c r="O593" s="39"/>
      <c r="P593" s="39"/>
      <c r="Q593" s="39"/>
      <c r="R593" s="39"/>
      <c r="S593" s="39"/>
      <c r="T593" s="3"/>
      <c r="U593" s="3"/>
    </row>
    <row r="594" spans="1:21" s="40" customFormat="1" ht="12.75" customHeight="1">
      <c r="A594" s="3"/>
      <c r="B594" s="15"/>
      <c r="C594" s="15"/>
      <c r="D594" s="15"/>
      <c r="E594" s="15"/>
      <c r="F594" s="15"/>
      <c r="G594" s="15"/>
      <c r="H594" s="15"/>
      <c r="I594" s="15"/>
      <c r="J594" s="24"/>
      <c r="K594" s="26"/>
      <c r="L594" s="39"/>
      <c r="M594" s="39"/>
      <c r="N594" s="39"/>
      <c r="O594" s="39"/>
      <c r="P594" s="39"/>
      <c r="Q594" s="39"/>
      <c r="R594" s="39"/>
      <c r="S594" s="39"/>
      <c r="T594" s="3"/>
      <c r="U594" s="3"/>
    </row>
    <row r="595" spans="1:21" s="40" customFormat="1" ht="12.75" customHeight="1">
      <c r="A595" s="3"/>
      <c r="B595" s="15"/>
      <c r="C595" s="15"/>
      <c r="D595" s="15"/>
      <c r="E595" s="15"/>
      <c r="F595" s="15"/>
      <c r="G595" s="15"/>
      <c r="H595" s="15"/>
      <c r="I595" s="15"/>
      <c r="J595" s="24"/>
      <c r="K595" s="26"/>
      <c r="L595" s="39"/>
      <c r="M595" s="39"/>
      <c r="N595" s="39"/>
      <c r="O595" s="39"/>
      <c r="P595" s="39"/>
      <c r="Q595" s="39"/>
      <c r="R595" s="39"/>
      <c r="S595" s="39"/>
      <c r="T595" s="3"/>
      <c r="U595" s="3"/>
    </row>
    <row r="596" spans="1:21" s="40" customFormat="1" ht="12.75" customHeight="1">
      <c r="A596" s="3"/>
      <c r="B596" s="15"/>
      <c r="C596" s="15"/>
      <c r="D596" s="15"/>
      <c r="E596" s="15"/>
      <c r="F596" s="15"/>
      <c r="G596" s="15"/>
      <c r="H596" s="15"/>
      <c r="I596" s="15"/>
      <c r="J596" s="24"/>
      <c r="K596" s="26"/>
      <c r="L596" s="39"/>
      <c r="M596" s="39"/>
      <c r="N596" s="39"/>
      <c r="O596" s="39"/>
      <c r="P596" s="39"/>
      <c r="Q596" s="39"/>
      <c r="R596" s="39"/>
      <c r="S596" s="39"/>
      <c r="T596" s="3"/>
      <c r="U596" s="3"/>
    </row>
    <row r="597" spans="1:21" s="40" customFormat="1" ht="12.75" customHeight="1">
      <c r="A597" s="3"/>
      <c r="B597" s="15"/>
      <c r="C597" s="15"/>
      <c r="D597" s="15"/>
      <c r="E597" s="15"/>
      <c r="F597" s="15"/>
      <c r="G597" s="15"/>
      <c r="H597" s="15"/>
      <c r="I597" s="15"/>
      <c r="J597" s="24"/>
      <c r="K597" s="26"/>
      <c r="L597" s="39"/>
      <c r="M597" s="39"/>
      <c r="N597" s="39"/>
      <c r="O597" s="39"/>
      <c r="P597" s="39"/>
      <c r="Q597" s="39"/>
      <c r="R597" s="39"/>
      <c r="S597" s="39"/>
      <c r="T597" s="3"/>
      <c r="U597" s="3"/>
    </row>
    <row r="598" spans="1:21" s="40" customFormat="1" ht="12.75" customHeight="1">
      <c r="A598" s="3"/>
      <c r="B598" s="15"/>
      <c r="C598" s="15"/>
      <c r="D598" s="15"/>
      <c r="E598" s="15"/>
      <c r="F598" s="15"/>
      <c r="G598" s="15"/>
      <c r="H598" s="15"/>
      <c r="I598" s="15"/>
      <c r="J598" s="24"/>
      <c r="K598" s="26"/>
      <c r="L598" s="39"/>
      <c r="M598" s="39"/>
      <c r="N598" s="39"/>
      <c r="O598" s="39"/>
      <c r="P598" s="39"/>
      <c r="Q598" s="39"/>
      <c r="R598" s="39"/>
      <c r="S598" s="39"/>
      <c r="T598" s="3"/>
      <c r="U598" s="3"/>
    </row>
    <row r="599" spans="1:21" s="40" customFormat="1" ht="12.75" customHeight="1">
      <c r="A599" s="3"/>
      <c r="B599" s="15"/>
      <c r="C599" s="15"/>
      <c r="D599" s="15"/>
      <c r="E599" s="15"/>
      <c r="F599" s="15"/>
      <c r="G599" s="15"/>
      <c r="H599" s="15"/>
      <c r="I599" s="15"/>
      <c r="J599" s="24"/>
      <c r="K599" s="26"/>
      <c r="L599" s="39"/>
      <c r="M599" s="39"/>
      <c r="N599" s="39"/>
      <c r="O599" s="39"/>
      <c r="P599" s="39"/>
      <c r="Q599" s="39"/>
      <c r="R599" s="39"/>
      <c r="S599" s="39"/>
      <c r="T599" s="3"/>
      <c r="U599" s="3"/>
    </row>
    <row r="600" spans="1:21" s="40" customFormat="1" ht="12.75" customHeight="1">
      <c r="A600" s="3"/>
      <c r="B600" s="15"/>
      <c r="C600" s="15"/>
      <c r="D600" s="15"/>
      <c r="E600" s="15"/>
      <c r="F600" s="15"/>
      <c r="G600" s="15"/>
      <c r="H600" s="15"/>
      <c r="I600" s="15"/>
      <c r="J600" s="24"/>
      <c r="K600" s="26"/>
      <c r="L600" s="39"/>
      <c r="M600" s="39"/>
      <c r="N600" s="39"/>
      <c r="O600" s="39"/>
      <c r="P600" s="39"/>
      <c r="Q600" s="39"/>
      <c r="R600" s="39"/>
      <c r="S600" s="39"/>
      <c r="T600" s="3"/>
      <c r="U600" s="3"/>
    </row>
    <row r="601" spans="1:21" s="40" customFormat="1" ht="12.75" customHeight="1">
      <c r="A601" s="3"/>
      <c r="B601" s="15"/>
      <c r="C601" s="15"/>
      <c r="D601" s="15"/>
      <c r="E601" s="15"/>
      <c r="F601" s="15"/>
      <c r="G601" s="15"/>
      <c r="H601" s="15"/>
      <c r="I601" s="15"/>
      <c r="J601" s="24"/>
      <c r="K601" s="26"/>
      <c r="L601" s="39"/>
      <c r="M601" s="39"/>
      <c r="N601" s="39"/>
      <c r="O601" s="39"/>
      <c r="P601" s="39"/>
      <c r="Q601" s="39"/>
      <c r="R601" s="39"/>
      <c r="S601" s="39"/>
      <c r="T601" s="3"/>
      <c r="U601" s="3"/>
    </row>
    <row r="602" spans="1:21" s="40" customFormat="1" ht="12.75" customHeight="1">
      <c r="A602" s="3"/>
      <c r="B602" s="15"/>
      <c r="C602" s="15"/>
      <c r="D602" s="15"/>
      <c r="E602" s="15"/>
      <c r="F602" s="15"/>
      <c r="G602" s="15"/>
      <c r="H602" s="15"/>
      <c r="I602" s="15"/>
      <c r="J602" s="24"/>
      <c r="K602" s="26"/>
      <c r="L602" s="39"/>
      <c r="M602" s="39"/>
      <c r="N602" s="39"/>
      <c r="O602" s="39"/>
      <c r="P602" s="39"/>
      <c r="Q602" s="39"/>
      <c r="R602" s="39"/>
      <c r="S602" s="39"/>
      <c r="T602" s="3"/>
      <c r="U602" s="3"/>
    </row>
    <row r="603" spans="1:21" s="40" customFormat="1" ht="12.75" customHeight="1">
      <c r="A603" s="3"/>
      <c r="B603" s="15"/>
      <c r="C603" s="15"/>
      <c r="D603" s="15"/>
      <c r="E603" s="15"/>
      <c r="F603" s="15"/>
      <c r="G603" s="15"/>
      <c r="H603" s="15"/>
      <c r="I603" s="15"/>
      <c r="J603" s="24"/>
      <c r="K603" s="26"/>
      <c r="L603" s="39"/>
      <c r="M603" s="39"/>
      <c r="N603" s="39"/>
      <c r="O603" s="39"/>
      <c r="P603" s="39"/>
      <c r="Q603" s="39"/>
      <c r="R603" s="39"/>
      <c r="S603" s="39"/>
      <c r="T603" s="3"/>
      <c r="U603" s="3"/>
    </row>
    <row r="604" spans="1:21" s="40" customFormat="1" ht="12.75" customHeight="1">
      <c r="A604" s="3"/>
      <c r="B604" s="15"/>
      <c r="C604" s="15"/>
      <c r="D604" s="15"/>
      <c r="E604" s="15"/>
      <c r="F604" s="15"/>
      <c r="G604" s="15"/>
      <c r="H604" s="15"/>
      <c r="I604" s="15"/>
      <c r="J604" s="24"/>
      <c r="K604" s="26"/>
      <c r="L604" s="39"/>
      <c r="M604" s="39"/>
      <c r="N604" s="39"/>
      <c r="O604" s="39"/>
      <c r="P604" s="39"/>
      <c r="Q604" s="39"/>
      <c r="R604" s="39"/>
      <c r="S604" s="39"/>
      <c r="T604" s="3"/>
      <c r="U604" s="3"/>
    </row>
    <row r="605" spans="1:21" s="40" customFormat="1" ht="12.75" customHeight="1">
      <c r="A605" s="3"/>
      <c r="B605" s="15"/>
      <c r="C605" s="15"/>
      <c r="D605" s="15"/>
      <c r="E605" s="15"/>
      <c r="F605" s="15"/>
      <c r="G605" s="15"/>
      <c r="H605" s="15"/>
      <c r="I605" s="15"/>
      <c r="J605" s="24"/>
      <c r="K605" s="26"/>
      <c r="L605" s="39"/>
      <c r="M605" s="39"/>
      <c r="N605" s="39"/>
      <c r="O605" s="39"/>
      <c r="P605" s="39"/>
      <c r="Q605" s="39"/>
      <c r="R605" s="39"/>
      <c r="S605" s="39"/>
      <c r="T605" s="3"/>
      <c r="U605" s="3"/>
    </row>
    <row r="606" spans="1:21" s="40" customFormat="1" ht="12.75" customHeight="1">
      <c r="A606" s="3"/>
      <c r="B606" s="15"/>
      <c r="C606" s="15"/>
      <c r="D606" s="15"/>
      <c r="E606" s="15"/>
      <c r="F606" s="15"/>
      <c r="G606" s="15"/>
      <c r="H606" s="15"/>
      <c r="I606" s="15"/>
      <c r="J606" s="24"/>
      <c r="K606" s="26"/>
      <c r="L606" s="39"/>
      <c r="M606" s="39"/>
      <c r="N606" s="39"/>
      <c r="O606" s="39"/>
      <c r="P606" s="39"/>
      <c r="Q606" s="39"/>
      <c r="R606" s="39"/>
      <c r="S606" s="39"/>
      <c r="T606" s="3"/>
      <c r="U606" s="3"/>
    </row>
    <row r="607" spans="1:21" s="40" customFormat="1" ht="12.75" customHeight="1">
      <c r="A607" s="3"/>
      <c r="B607" s="15"/>
      <c r="C607" s="15"/>
      <c r="D607" s="15"/>
      <c r="E607" s="15"/>
      <c r="F607" s="15"/>
      <c r="G607" s="15"/>
      <c r="H607" s="15"/>
      <c r="I607" s="15"/>
      <c r="J607" s="24"/>
      <c r="K607" s="26"/>
      <c r="L607" s="39"/>
      <c r="M607" s="39"/>
      <c r="N607" s="39"/>
      <c r="O607" s="39"/>
      <c r="P607" s="39"/>
      <c r="Q607" s="39"/>
      <c r="R607" s="39"/>
      <c r="S607" s="39"/>
      <c r="T607" s="3"/>
      <c r="U607" s="3"/>
    </row>
    <row r="608" spans="1:21" s="40" customFormat="1" ht="12.75" customHeight="1">
      <c r="A608" s="3"/>
      <c r="B608" s="15"/>
      <c r="C608" s="15"/>
      <c r="D608" s="15"/>
      <c r="E608" s="15"/>
      <c r="F608" s="15"/>
      <c r="G608" s="15"/>
      <c r="H608" s="15"/>
      <c r="I608" s="15"/>
      <c r="J608" s="24"/>
      <c r="K608" s="26"/>
      <c r="L608" s="39"/>
      <c r="M608" s="39"/>
      <c r="N608" s="39"/>
      <c r="O608" s="39"/>
      <c r="P608" s="39"/>
      <c r="Q608" s="39"/>
      <c r="R608" s="39"/>
      <c r="S608" s="39"/>
      <c r="T608" s="3"/>
      <c r="U608" s="3"/>
    </row>
    <row r="609" spans="1:21" s="40" customFormat="1" ht="12.75" customHeight="1">
      <c r="A609" s="3"/>
      <c r="B609" s="15"/>
      <c r="C609" s="15"/>
      <c r="D609" s="15"/>
      <c r="E609" s="15"/>
      <c r="F609" s="15"/>
      <c r="G609" s="15"/>
      <c r="H609" s="15"/>
      <c r="I609" s="15"/>
      <c r="J609" s="24"/>
      <c r="K609" s="26"/>
      <c r="L609" s="39"/>
      <c r="M609" s="39"/>
      <c r="N609" s="39"/>
      <c r="O609" s="39"/>
      <c r="P609" s="39"/>
      <c r="Q609" s="39"/>
      <c r="R609" s="39"/>
      <c r="S609" s="39"/>
      <c r="T609" s="3"/>
      <c r="U609" s="3"/>
    </row>
    <row r="610" spans="1:21" s="40" customFormat="1" ht="12.75" customHeight="1">
      <c r="A610" s="3"/>
      <c r="B610" s="15"/>
      <c r="C610" s="15"/>
      <c r="D610" s="15"/>
      <c r="E610" s="15"/>
      <c r="F610" s="15"/>
      <c r="G610" s="15"/>
      <c r="H610" s="15"/>
      <c r="I610" s="15"/>
      <c r="J610" s="24"/>
      <c r="K610" s="26"/>
      <c r="L610" s="39"/>
      <c r="M610" s="39"/>
      <c r="N610" s="39"/>
      <c r="O610" s="39"/>
      <c r="P610" s="39"/>
      <c r="Q610" s="39"/>
      <c r="R610" s="39"/>
      <c r="S610" s="39"/>
      <c r="T610" s="3"/>
      <c r="U610" s="3"/>
    </row>
    <row r="611" spans="1:21" s="40" customFormat="1" ht="12.75" customHeight="1">
      <c r="A611" s="3"/>
      <c r="B611" s="15"/>
      <c r="C611" s="15"/>
      <c r="D611" s="15"/>
      <c r="E611" s="15"/>
      <c r="F611" s="15"/>
      <c r="G611" s="15"/>
      <c r="H611" s="15"/>
      <c r="I611" s="15"/>
      <c r="J611" s="24"/>
      <c r="K611" s="26"/>
      <c r="L611" s="39"/>
      <c r="M611" s="39"/>
      <c r="N611" s="39"/>
      <c r="O611" s="39"/>
      <c r="P611" s="39"/>
      <c r="Q611" s="39"/>
      <c r="R611" s="39"/>
      <c r="S611" s="39"/>
      <c r="T611" s="3"/>
      <c r="U611" s="3"/>
    </row>
    <row r="612" spans="1:21" s="40" customFormat="1" ht="12.75" customHeight="1">
      <c r="A612" s="3"/>
      <c r="B612" s="15"/>
      <c r="C612" s="15"/>
      <c r="D612" s="15"/>
      <c r="E612" s="15"/>
      <c r="F612" s="15"/>
      <c r="G612" s="15"/>
      <c r="H612" s="15"/>
      <c r="I612" s="15"/>
      <c r="J612" s="24"/>
      <c r="K612" s="26"/>
      <c r="L612" s="39"/>
      <c r="M612" s="39"/>
      <c r="N612" s="39"/>
      <c r="O612" s="39"/>
      <c r="P612" s="39"/>
      <c r="Q612" s="39"/>
      <c r="R612" s="39"/>
      <c r="S612" s="39"/>
      <c r="T612" s="3"/>
      <c r="U612" s="3"/>
    </row>
    <row r="613" spans="1:21" s="40" customFormat="1" ht="12.75" customHeight="1">
      <c r="A613" s="3"/>
      <c r="B613" s="15"/>
      <c r="C613" s="15"/>
      <c r="D613" s="15"/>
      <c r="E613" s="15"/>
      <c r="F613" s="15"/>
      <c r="G613" s="15"/>
      <c r="H613" s="15"/>
      <c r="I613" s="15"/>
      <c r="J613" s="24"/>
      <c r="K613" s="26"/>
      <c r="L613" s="39"/>
      <c r="M613" s="39"/>
      <c r="N613" s="39"/>
      <c r="O613" s="39"/>
      <c r="P613" s="39"/>
      <c r="Q613" s="39"/>
      <c r="R613" s="39"/>
      <c r="S613" s="39"/>
      <c r="T613" s="3"/>
      <c r="U613" s="3"/>
    </row>
    <row r="614" spans="1:21" s="40" customFormat="1" ht="12.75" customHeight="1">
      <c r="A614" s="3"/>
      <c r="B614" s="15"/>
      <c r="C614" s="15"/>
      <c r="D614" s="15"/>
      <c r="E614" s="15"/>
      <c r="F614" s="15"/>
      <c r="G614" s="15"/>
      <c r="H614" s="15"/>
      <c r="I614" s="15"/>
      <c r="J614" s="24"/>
      <c r="K614" s="26"/>
      <c r="L614" s="39"/>
      <c r="M614" s="39"/>
      <c r="N614" s="39"/>
      <c r="O614" s="39"/>
      <c r="P614" s="39"/>
      <c r="Q614" s="39"/>
      <c r="R614" s="39"/>
      <c r="S614" s="39"/>
      <c r="T614" s="3"/>
      <c r="U614" s="3"/>
    </row>
    <row r="615" spans="1:21" s="40" customFormat="1" ht="12.75" customHeight="1">
      <c r="A615" s="3"/>
      <c r="B615" s="15"/>
      <c r="C615" s="15"/>
      <c r="D615" s="15"/>
      <c r="E615" s="15"/>
      <c r="F615" s="15"/>
      <c r="G615" s="15"/>
      <c r="H615" s="15"/>
      <c r="I615" s="15"/>
      <c r="J615" s="24"/>
      <c r="K615" s="26"/>
      <c r="L615" s="39"/>
      <c r="M615" s="39"/>
      <c r="N615" s="39"/>
      <c r="O615" s="39"/>
      <c r="P615" s="39"/>
      <c r="Q615" s="39"/>
      <c r="R615" s="39"/>
      <c r="S615" s="39"/>
      <c r="T615" s="3"/>
      <c r="U615" s="3"/>
    </row>
    <row r="616" spans="1:21" s="40" customFormat="1" ht="12.75" customHeight="1">
      <c r="A616" s="3"/>
      <c r="B616" s="15"/>
      <c r="C616" s="15"/>
      <c r="D616" s="15"/>
      <c r="E616" s="15"/>
      <c r="F616" s="15"/>
      <c r="G616" s="15"/>
      <c r="H616" s="15"/>
      <c r="I616" s="15"/>
      <c r="J616" s="24"/>
      <c r="K616" s="26"/>
      <c r="L616" s="39"/>
      <c r="M616" s="39"/>
      <c r="N616" s="39"/>
      <c r="O616" s="39"/>
      <c r="P616" s="39"/>
      <c r="Q616" s="39"/>
      <c r="R616" s="39"/>
      <c r="S616" s="39"/>
      <c r="T616" s="3"/>
      <c r="U616" s="3"/>
    </row>
    <row r="617" spans="1:21" s="40" customFormat="1" ht="12.75" customHeight="1">
      <c r="A617" s="3"/>
      <c r="B617" s="15"/>
      <c r="C617" s="15"/>
      <c r="D617" s="15"/>
      <c r="E617" s="15"/>
      <c r="F617" s="15"/>
      <c r="G617" s="15"/>
      <c r="H617" s="15"/>
      <c r="I617" s="15"/>
      <c r="J617" s="24"/>
      <c r="K617" s="26"/>
      <c r="L617" s="39"/>
      <c r="M617" s="39"/>
      <c r="N617" s="39"/>
      <c r="O617" s="39"/>
      <c r="P617" s="39"/>
      <c r="Q617" s="39"/>
      <c r="R617" s="39"/>
      <c r="S617" s="39"/>
      <c r="T617" s="3"/>
      <c r="U617" s="3"/>
    </row>
    <row r="618" spans="1:21" s="40" customFormat="1" ht="12.75" customHeight="1">
      <c r="A618" s="3"/>
      <c r="B618" s="15"/>
      <c r="C618" s="15"/>
      <c r="D618" s="15"/>
      <c r="E618" s="15"/>
      <c r="F618" s="15"/>
      <c r="G618" s="15"/>
      <c r="H618" s="15"/>
      <c r="I618" s="15"/>
      <c r="J618" s="24"/>
      <c r="K618" s="26"/>
      <c r="L618" s="39"/>
      <c r="M618" s="39"/>
      <c r="N618" s="39"/>
      <c r="O618" s="39"/>
      <c r="P618" s="39"/>
      <c r="Q618" s="39"/>
      <c r="R618" s="39"/>
      <c r="S618" s="39"/>
      <c r="T618" s="3"/>
      <c r="U618" s="3"/>
    </row>
    <row r="619" spans="1:21" s="40" customFormat="1" ht="12.75" customHeight="1">
      <c r="A619" s="3"/>
      <c r="B619" s="15"/>
      <c r="C619" s="15"/>
      <c r="D619" s="15"/>
      <c r="E619" s="15"/>
      <c r="F619" s="15"/>
      <c r="G619" s="15"/>
      <c r="H619" s="15"/>
      <c r="I619" s="15"/>
      <c r="J619" s="24"/>
      <c r="K619" s="26"/>
      <c r="L619" s="39"/>
      <c r="M619" s="39"/>
      <c r="N619" s="39"/>
      <c r="O619" s="39"/>
      <c r="P619" s="39"/>
      <c r="Q619" s="39"/>
      <c r="R619" s="39"/>
      <c r="S619" s="39"/>
      <c r="T619" s="3"/>
      <c r="U619" s="3"/>
    </row>
    <row r="620" spans="1:21" s="40" customFormat="1" ht="12.75" customHeight="1">
      <c r="A620" s="3"/>
      <c r="B620" s="15"/>
      <c r="C620" s="15"/>
      <c r="D620" s="15"/>
      <c r="E620" s="15"/>
      <c r="F620" s="15"/>
      <c r="G620" s="15"/>
      <c r="H620" s="15"/>
      <c r="I620" s="15"/>
      <c r="J620" s="24"/>
      <c r="K620" s="26"/>
      <c r="L620" s="39"/>
      <c r="M620" s="39"/>
      <c r="N620" s="39"/>
      <c r="O620" s="39"/>
      <c r="P620" s="39"/>
      <c r="Q620" s="39"/>
      <c r="R620" s="39"/>
      <c r="S620" s="39"/>
      <c r="T620" s="3"/>
      <c r="U620" s="3"/>
    </row>
    <row r="621" spans="1:21" s="40" customFormat="1" ht="12.75" customHeight="1">
      <c r="A621" s="3"/>
      <c r="B621" s="15"/>
      <c r="C621" s="15"/>
      <c r="D621" s="15"/>
      <c r="E621" s="15"/>
      <c r="F621" s="15"/>
      <c r="G621" s="15"/>
      <c r="H621" s="15"/>
      <c r="I621" s="15"/>
      <c r="J621" s="24"/>
      <c r="K621" s="26"/>
      <c r="L621" s="39"/>
      <c r="M621" s="39"/>
      <c r="N621" s="39"/>
      <c r="O621" s="39"/>
      <c r="P621" s="39"/>
      <c r="Q621" s="39"/>
      <c r="R621" s="39"/>
      <c r="S621" s="39"/>
      <c r="T621" s="3"/>
      <c r="U621" s="3"/>
    </row>
    <row r="622" spans="1:21" s="40" customFormat="1" ht="12.75" customHeight="1">
      <c r="A622" s="3"/>
      <c r="B622" s="15"/>
      <c r="C622" s="15"/>
      <c r="D622" s="15"/>
      <c r="E622" s="15"/>
      <c r="F622" s="15"/>
      <c r="G622" s="15"/>
      <c r="H622" s="15"/>
      <c r="I622" s="15"/>
      <c r="J622" s="24"/>
      <c r="K622" s="26"/>
      <c r="L622" s="39"/>
      <c r="M622" s="39"/>
      <c r="N622" s="39"/>
      <c r="O622" s="39"/>
      <c r="P622" s="39"/>
      <c r="Q622" s="39"/>
      <c r="R622" s="39"/>
      <c r="S622" s="39"/>
      <c r="T622" s="3"/>
      <c r="U622" s="3"/>
    </row>
    <row r="623" spans="1:21" s="40" customFormat="1" ht="12.75" customHeight="1">
      <c r="A623" s="3"/>
      <c r="B623" s="15"/>
      <c r="C623" s="15"/>
      <c r="D623" s="15"/>
      <c r="E623" s="15"/>
      <c r="F623" s="15"/>
      <c r="G623" s="15"/>
      <c r="H623" s="15"/>
      <c r="I623" s="15"/>
      <c r="J623" s="24"/>
      <c r="K623" s="26"/>
      <c r="L623" s="39"/>
      <c r="M623" s="39"/>
      <c r="N623" s="39"/>
      <c r="O623" s="39"/>
      <c r="P623" s="39"/>
      <c r="Q623" s="39"/>
      <c r="R623" s="39"/>
      <c r="S623" s="39"/>
      <c r="T623" s="3"/>
      <c r="U623" s="3"/>
    </row>
    <row r="624" spans="1:21" s="40" customFormat="1" ht="12.75" customHeight="1">
      <c r="A624" s="3"/>
      <c r="B624" s="15"/>
      <c r="C624" s="15"/>
      <c r="D624" s="15"/>
      <c r="E624" s="15"/>
      <c r="F624" s="15"/>
      <c r="G624" s="15"/>
      <c r="H624" s="15"/>
      <c r="I624" s="15"/>
      <c r="J624" s="24"/>
      <c r="K624" s="26"/>
      <c r="L624" s="39"/>
      <c r="M624" s="39"/>
      <c r="N624" s="39"/>
      <c r="O624" s="39"/>
      <c r="P624" s="39"/>
      <c r="Q624" s="39"/>
      <c r="R624" s="39"/>
      <c r="S624" s="39"/>
      <c r="T624" s="3"/>
      <c r="U624" s="3"/>
    </row>
    <row r="625" spans="1:21" s="40" customFormat="1" ht="12.75" customHeight="1">
      <c r="A625" s="3"/>
      <c r="B625" s="15"/>
      <c r="C625" s="15"/>
      <c r="D625" s="15"/>
      <c r="E625" s="15"/>
      <c r="F625" s="15"/>
      <c r="G625" s="15"/>
      <c r="H625" s="15"/>
      <c r="I625" s="15"/>
      <c r="J625" s="24"/>
      <c r="K625" s="26"/>
      <c r="L625" s="39"/>
      <c r="M625" s="39"/>
      <c r="N625" s="39"/>
      <c r="O625" s="39"/>
      <c r="P625" s="39"/>
      <c r="Q625" s="39"/>
      <c r="R625" s="39"/>
      <c r="S625" s="39"/>
      <c r="T625" s="3"/>
      <c r="U625" s="3"/>
    </row>
    <row r="626" spans="1:21" s="40" customFormat="1" ht="12.75" customHeight="1">
      <c r="A626" s="3"/>
      <c r="B626" s="15"/>
      <c r="C626" s="15"/>
      <c r="D626" s="15"/>
      <c r="E626" s="15"/>
      <c r="F626" s="15"/>
      <c r="G626" s="15"/>
      <c r="H626" s="15"/>
      <c r="I626" s="15"/>
      <c r="J626" s="24"/>
      <c r="K626" s="26"/>
      <c r="L626" s="39"/>
      <c r="M626" s="39"/>
      <c r="N626" s="39"/>
      <c r="O626" s="39"/>
      <c r="P626" s="39"/>
      <c r="Q626" s="39"/>
      <c r="R626" s="39"/>
      <c r="S626" s="39"/>
      <c r="T626" s="3"/>
      <c r="U626" s="3"/>
    </row>
    <row r="627" spans="1:21" s="40" customFormat="1" ht="12.75" customHeight="1">
      <c r="A627" s="3"/>
      <c r="B627" s="15"/>
      <c r="C627" s="15"/>
      <c r="D627" s="15"/>
      <c r="E627" s="15"/>
      <c r="F627" s="15"/>
      <c r="G627" s="15"/>
      <c r="H627" s="15"/>
      <c r="I627" s="15"/>
      <c r="J627" s="24"/>
      <c r="K627" s="26"/>
      <c r="L627" s="39"/>
      <c r="M627" s="39"/>
      <c r="N627" s="39"/>
      <c r="O627" s="39"/>
      <c r="P627" s="39"/>
      <c r="Q627" s="39"/>
      <c r="R627" s="39"/>
      <c r="S627" s="39"/>
      <c r="T627" s="3"/>
      <c r="U627" s="3"/>
    </row>
    <row r="628" spans="1:21" s="40" customFormat="1" ht="12.75" customHeight="1">
      <c r="A628" s="3"/>
      <c r="B628" s="15"/>
      <c r="C628" s="15"/>
      <c r="D628" s="15"/>
      <c r="E628" s="15"/>
      <c r="F628" s="15"/>
      <c r="G628" s="15"/>
      <c r="H628" s="15"/>
      <c r="I628" s="15"/>
      <c r="J628" s="24"/>
      <c r="K628" s="26"/>
      <c r="L628" s="39"/>
      <c r="M628" s="39"/>
      <c r="N628" s="39"/>
      <c r="O628" s="39"/>
      <c r="P628" s="39"/>
      <c r="Q628" s="39"/>
      <c r="R628" s="39"/>
      <c r="S628" s="39"/>
      <c r="T628" s="3"/>
      <c r="U628" s="3"/>
    </row>
    <row r="629" spans="1:21" s="40" customFormat="1" ht="12.75" customHeight="1">
      <c r="A629" s="3"/>
      <c r="B629" s="15"/>
      <c r="C629" s="15"/>
      <c r="D629" s="15"/>
      <c r="E629" s="15"/>
      <c r="F629" s="15"/>
      <c r="G629" s="15"/>
      <c r="H629" s="15"/>
      <c r="I629" s="15"/>
      <c r="J629" s="24"/>
      <c r="K629" s="26"/>
      <c r="L629" s="39"/>
      <c r="M629" s="39"/>
      <c r="N629" s="39"/>
      <c r="O629" s="39"/>
      <c r="P629" s="39"/>
      <c r="Q629" s="39"/>
      <c r="R629" s="39"/>
      <c r="S629" s="39"/>
      <c r="T629" s="3"/>
      <c r="U629" s="3"/>
    </row>
    <row r="630" spans="1:21" s="40" customFormat="1" ht="12.75" customHeight="1">
      <c r="A630" s="3"/>
      <c r="B630" s="15"/>
      <c r="C630" s="15"/>
      <c r="D630" s="15"/>
      <c r="E630" s="15"/>
      <c r="F630" s="15"/>
      <c r="G630" s="15"/>
      <c r="H630" s="15"/>
      <c r="I630" s="15"/>
      <c r="J630" s="24"/>
      <c r="K630" s="26"/>
      <c r="L630" s="39"/>
      <c r="M630" s="39"/>
      <c r="N630" s="39"/>
      <c r="O630" s="39"/>
      <c r="P630" s="39"/>
      <c r="Q630" s="39"/>
      <c r="R630" s="39"/>
      <c r="S630" s="39"/>
      <c r="T630" s="3"/>
      <c r="U630" s="3"/>
    </row>
    <row r="631" spans="1:21" s="40" customFormat="1" ht="12.75" customHeight="1">
      <c r="A631" s="3"/>
      <c r="B631" s="15"/>
      <c r="C631" s="15"/>
      <c r="D631" s="15"/>
      <c r="E631" s="15"/>
      <c r="F631" s="15"/>
      <c r="G631" s="15"/>
      <c r="H631" s="15"/>
      <c r="I631" s="15"/>
      <c r="J631" s="24"/>
      <c r="K631" s="26"/>
      <c r="L631" s="39"/>
      <c r="M631" s="39"/>
      <c r="N631" s="39"/>
      <c r="O631" s="39"/>
      <c r="P631" s="39"/>
      <c r="Q631" s="39"/>
      <c r="R631" s="39"/>
      <c r="S631" s="39"/>
      <c r="T631" s="3"/>
      <c r="U631" s="3"/>
    </row>
    <row r="632" spans="1:21" s="40" customFormat="1" ht="12.75" customHeight="1">
      <c r="A632" s="3"/>
      <c r="B632" s="15"/>
      <c r="C632" s="15"/>
      <c r="D632" s="15"/>
      <c r="E632" s="15"/>
      <c r="F632" s="15"/>
      <c r="G632" s="15"/>
      <c r="H632" s="15"/>
      <c r="I632" s="15"/>
      <c r="J632" s="24"/>
      <c r="K632" s="26"/>
      <c r="L632" s="39"/>
      <c r="M632" s="39"/>
      <c r="N632" s="39"/>
      <c r="O632" s="39"/>
      <c r="P632" s="39"/>
      <c r="Q632" s="39"/>
      <c r="R632" s="39"/>
      <c r="S632" s="39"/>
      <c r="T632" s="3"/>
      <c r="U632" s="3"/>
    </row>
    <row r="633" spans="1:21" s="40" customFormat="1" ht="12.75" customHeight="1">
      <c r="A633" s="3"/>
      <c r="B633" s="15"/>
      <c r="C633" s="15"/>
      <c r="D633" s="15"/>
      <c r="E633" s="15"/>
      <c r="F633" s="15"/>
      <c r="G633" s="15"/>
      <c r="H633" s="15"/>
      <c r="I633" s="15"/>
      <c r="J633" s="24"/>
      <c r="K633" s="26"/>
      <c r="L633" s="39"/>
      <c r="M633" s="39"/>
      <c r="N633" s="39"/>
      <c r="O633" s="39"/>
      <c r="P633" s="39"/>
      <c r="Q633" s="39"/>
      <c r="R633" s="39"/>
      <c r="S633" s="39"/>
      <c r="T633" s="3"/>
      <c r="U633" s="3"/>
    </row>
    <row r="634" spans="1:21" s="40" customFormat="1" ht="12.75" customHeight="1">
      <c r="A634" s="3"/>
      <c r="B634" s="15"/>
      <c r="C634" s="15"/>
      <c r="D634" s="15"/>
      <c r="E634" s="15"/>
      <c r="F634" s="15"/>
      <c r="G634" s="15"/>
      <c r="H634" s="15"/>
      <c r="I634" s="15"/>
      <c r="J634" s="24"/>
      <c r="K634" s="26"/>
      <c r="L634" s="39"/>
      <c r="M634" s="39"/>
      <c r="N634" s="39"/>
      <c r="O634" s="39"/>
      <c r="P634" s="39"/>
      <c r="Q634" s="39"/>
      <c r="R634" s="39"/>
      <c r="S634" s="39"/>
      <c r="T634" s="3"/>
      <c r="U634" s="3"/>
    </row>
    <row r="635" spans="1:21" s="40" customFormat="1" ht="12.75" customHeight="1">
      <c r="A635" s="3"/>
      <c r="B635" s="15"/>
      <c r="C635" s="15"/>
      <c r="D635" s="15"/>
      <c r="E635" s="15"/>
      <c r="F635" s="15"/>
      <c r="G635" s="15"/>
      <c r="H635" s="15"/>
      <c r="I635" s="15"/>
      <c r="J635" s="24"/>
      <c r="K635" s="26"/>
      <c r="L635" s="39"/>
      <c r="M635" s="39"/>
      <c r="N635" s="39"/>
      <c r="O635" s="39"/>
      <c r="P635" s="39"/>
      <c r="Q635" s="39"/>
      <c r="R635" s="39"/>
      <c r="S635" s="39"/>
      <c r="T635" s="3"/>
      <c r="U635" s="3"/>
    </row>
    <row r="636" spans="1:21" s="40" customFormat="1" ht="12.75" customHeight="1">
      <c r="A636" s="3"/>
      <c r="B636" s="15"/>
      <c r="C636" s="15"/>
      <c r="D636" s="15"/>
      <c r="E636" s="15"/>
      <c r="F636" s="15"/>
      <c r="G636" s="15"/>
      <c r="H636" s="15"/>
      <c r="I636" s="15"/>
      <c r="J636" s="24"/>
      <c r="K636" s="26"/>
      <c r="L636" s="39"/>
      <c r="M636" s="39"/>
      <c r="N636" s="39"/>
      <c r="O636" s="39"/>
      <c r="P636" s="39"/>
      <c r="Q636" s="39"/>
      <c r="R636" s="39"/>
      <c r="S636" s="39"/>
      <c r="T636" s="3"/>
      <c r="U636" s="3"/>
    </row>
    <row r="637" spans="1:21" s="40" customFormat="1" ht="12.75" customHeight="1">
      <c r="A637" s="3"/>
      <c r="B637" s="15"/>
      <c r="C637" s="15"/>
      <c r="D637" s="15"/>
      <c r="E637" s="15"/>
      <c r="F637" s="15"/>
      <c r="G637" s="15"/>
      <c r="H637" s="15"/>
      <c r="I637" s="15"/>
      <c r="J637" s="24"/>
      <c r="K637" s="26"/>
      <c r="L637" s="39"/>
      <c r="M637" s="39"/>
      <c r="N637" s="39"/>
      <c r="O637" s="39"/>
      <c r="P637" s="39"/>
      <c r="Q637" s="39"/>
      <c r="R637" s="39"/>
      <c r="S637" s="39"/>
      <c r="T637" s="3"/>
      <c r="U637" s="3"/>
    </row>
    <row r="638" spans="1:21" s="40" customFormat="1" ht="12.75" customHeight="1">
      <c r="A638" s="3"/>
      <c r="B638" s="15"/>
      <c r="C638" s="15"/>
      <c r="D638" s="15"/>
      <c r="E638" s="15"/>
      <c r="F638" s="15"/>
      <c r="G638" s="15"/>
      <c r="H638" s="15"/>
      <c r="I638" s="15"/>
      <c r="J638" s="24"/>
      <c r="K638" s="26"/>
      <c r="L638" s="39"/>
      <c r="M638" s="39"/>
      <c r="N638" s="39"/>
      <c r="O638" s="39"/>
      <c r="P638" s="39"/>
      <c r="Q638" s="39"/>
      <c r="R638" s="39"/>
      <c r="S638" s="39"/>
      <c r="T638" s="3"/>
      <c r="U638" s="3"/>
    </row>
    <row r="639" spans="1:21" s="40" customFormat="1" ht="12.75" customHeight="1">
      <c r="A639" s="3"/>
      <c r="B639" s="15"/>
      <c r="C639" s="15"/>
      <c r="D639" s="15"/>
      <c r="E639" s="15"/>
      <c r="F639" s="15"/>
      <c r="G639" s="15"/>
      <c r="H639" s="15"/>
      <c r="I639" s="15"/>
      <c r="J639" s="24"/>
      <c r="K639" s="26"/>
      <c r="L639" s="39"/>
      <c r="M639" s="39"/>
      <c r="N639" s="39"/>
      <c r="O639" s="39"/>
      <c r="P639" s="39"/>
      <c r="Q639" s="39"/>
      <c r="R639" s="39"/>
      <c r="S639" s="39"/>
      <c r="T639" s="3"/>
      <c r="U639" s="3"/>
    </row>
    <row r="640" spans="1:21" s="40" customFormat="1" ht="12.75" customHeight="1">
      <c r="A640" s="3"/>
      <c r="B640" s="15"/>
      <c r="C640" s="15"/>
      <c r="D640" s="15"/>
      <c r="E640" s="15"/>
      <c r="F640" s="15"/>
      <c r="G640" s="15"/>
      <c r="H640" s="15"/>
      <c r="I640" s="15"/>
      <c r="J640" s="24"/>
      <c r="K640" s="26"/>
      <c r="L640" s="39"/>
      <c r="M640" s="39"/>
      <c r="N640" s="39"/>
      <c r="O640" s="39"/>
      <c r="P640" s="39"/>
      <c r="Q640" s="39"/>
      <c r="R640" s="39"/>
      <c r="S640" s="39"/>
      <c r="T640" s="3"/>
      <c r="U640" s="3"/>
    </row>
    <row r="641" spans="1:21" s="40" customFormat="1" ht="12.75" customHeight="1">
      <c r="A641" s="3"/>
      <c r="B641" s="15"/>
      <c r="C641" s="15"/>
      <c r="D641" s="15"/>
      <c r="E641" s="15"/>
      <c r="F641" s="15"/>
      <c r="G641" s="15"/>
      <c r="H641" s="15"/>
      <c r="I641" s="15"/>
      <c r="J641" s="24"/>
      <c r="K641" s="26"/>
      <c r="L641" s="39"/>
      <c r="M641" s="39"/>
      <c r="N641" s="39"/>
      <c r="O641" s="39"/>
      <c r="P641" s="39"/>
      <c r="Q641" s="39"/>
      <c r="R641" s="39"/>
      <c r="S641" s="39"/>
      <c r="T641" s="3"/>
      <c r="U641" s="3"/>
    </row>
    <row r="642" spans="1:21" s="40" customFormat="1" ht="12.75" customHeight="1">
      <c r="A642" s="3"/>
      <c r="B642" s="15"/>
      <c r="C642" s="15"/>
      <c r="D642" s="15"/>
      <c r="E642" s="15"/>
      <c r="F642" s="15"/>
      <c r="G642" s="15"/>
      <c r="H642" s="15"/>
      <c r="I642" s="15"/>
      <c r="J642" s="24"/>
      <c r="K642" s="26"/>
      <c r="L642" s="39"/>
      <c r="M642" s="39"/>
      <c r="N642" s="39"/>
      <c r="O642" s="39"/>
      <c r="P642" s="39"/>
      <c r="Q642" s="39"/>
      <c r="R642" s="39"/>
      <c r="S642" s="39"/>
      <c r="T642" s="3"/>
      <c r="U642" s="3"/>
    </row>
    <row r="643" spans="1:21" s="40" customFormat="1" ht="12.75" customHeight="1">
      <c r="A643" s="3"/>
      <c r="B643" s="15"/>
      <c r="C643" s="15"/>
      <c r="D643" s="15"/>
      <c r="E643" s="15"/>
      <c r="F643" s="15"/>
      <c r="G643" s="15"/>
      <c r="H643" s="15"/>
      <c r="I643" s="15"/>
      <c r="J643" s="24"/>
      <c r="K643" s="26"/>
      <c r="L643" s="39"/>
      <c r="M643" s="39"/>
      <c r="N643" s="39"/>
      <c r="O643" s="39"/>
      <c r="P643" s="39"/>
      <c r="Q643" s="39"/>
      <c r="R643" s="39"/>
      <c r="S643" s="39"/>
      <c r="T643" s="3"/>
      <c r="U643" s="3"/>
    </row>
    <row r="644" spans="1:21" s="40" customFormat="1" ht="12.75" customHeight="1">
      <c r="A644" s="3"/>
      <c r="B644" s="15"/>
      <c r="C644" s="15"/>
      <c r="D644" s="15"/>
      <c r="E644" s="15"/>
      <c r="F644" s="15"/>
      <c r="G644" s="15"/>
      <c r="H644" s="15"/>
      <c r="I644" s="15"/>
      <c r="J644" s="24"/>
      <c r="K644" s="26"/>
      <c r="L644" s="39"/>
      <c r="M644" s="39"/>
      <c r="N644" s="39"/>
      <c r="O644" s="39"/>
      <c r="P644" s="39"/>
      <c r="Q644" s="39"/>
      <c r="R644" s="39"/>
      <c r="S644" s="39"/>
      <c r="T644" s="3"/>
      <c r="U644" s="3"/>
    </row>
    <row r="645" spans="1:21" s="40" customFormat="1" ht="12.75" customHeight="1">
      <c r="A645" s="3"/>
      <c r="B645" s="15"/>
      <c r="C645" s="15"/>
      <c r="D645" s="15"/>
      <c r="E645" s="15"/>
      <c r="F645" s="15"/>
      <c r="G645" s="15"/>
      <c r="H645" s="15"/>
      <c r="I645" s="15"/>
      <c r="J645" s="24"/>
      <c r="K645" s="26"/>
      <c r="L645" s="39"/>
      <c r="M645" s="39"/>
      <c r="N645" s="39"/>
      <c r="O645" s="39"/>
      <c r="P645" s="39"/>
      <c r="Q645" s="39"/>
      <c r="R645" s="39"/>
      <c r="S645" s="39"/>
      <c r="T645" s="3"/>
      <c r="U645" s="3"/>
    </row>
    <row r="646" spans="1:21" s="40" customFormat="1" ht="12.75" customHeight="1">
      <c r="A646" s="3"/>
      <c r="B646" s="15"/>
      <c r="C646" s="15"/>
      <c r="D646" s="15"/>
      <c r="E646" s="15"/>
      <c r="F646" s="15"/>
      <c r="G646" s="15"/>
      <c r="H646" s="15"/>
      <c r="I646" s="15"/>
      <c r="J646" s="24"/>
      <c r="K646" s="26"/>
      <c r="L646" s="39"/>
      <c r="M646" s="39"/>
      <c r="N646" s="39"/>
      <c r="O646" s="39"/>
      <c r="P646" s="39"/>
      <c r="Q646" s="39"/>
      <c r="R646" s="39"/>
      <c r="S646" s="39"/>
      <c r="T646" s="3"/>
      <c r="U646" s="3"/>
    </row>
    <row r="647" spans="1:21" s="40" customFormat="1" ht="12.75" customHeight="1">
      <c r="A647" s="3"/>
      <c r="B647" s="15"/>
      <c r="C647" s="15"/>
      <c r="D647" s="15"/>
      <c r="E647" s="15"/>
      <c r="F647" s="15"/>
      <c r="G647" s="15"/>
      <c r="H647" s="15"/>
      <c r="I647" s="15"/>
      <c r="J647" s="24"/>
      <c r="K647" s="26"/>
      <c r="L647" s="39"/>
      <c r="M647" s="39"/>
      <c r="N647" s="39"/>
      <c r="O647" s="39"/>
      <c r="P647" s="39"/>
      <c r="Q647" s="39"/>
      <c r="R647" s="39"/>
      <c r="S647" s="39"/>
      <c r="T647" s="3"/>
      <c r="U647" s="3"/>
    </row>
    <row r="648" spans="1:21" s="40" customFormat="1" ht="12.75" customHeight="1">
      <c r="A648" s="3"/>
      <c r="B648" s="15"/>
      <c r="C648" s="15"/>
      <c r="D648" s="15"/>
      <c r="E648" s="15"/>
      <c r="F648" s="15"/>
      <c r="G648" s="15"/>
      <c r="H648" s="15"/>
      <c r="I648" s="15"/>
      <c r="J648" s="24"/>
      <c r="K648" s="26"/>
      <c r="L648" s="39"/>
      <c r="M648" s="39"/>
      <c r="N648" s="39"/>
      <c r="O648" s="39"/>
      <c r="P648" s="39"/>
      <c r="Q648" s="39"/>
      <c r="R648" s="39"/>
      <c r="S648" s="39"/>
      <c r="T648" s="3"/>
      <c r="U648" s="3"/>
    </row>
    <row r="649" spans="1:21" s="40" customFormat="1" ht="12.75" customHeight="1">
      <c r="A649" s="3"/>
      <c r="B649" s="15"/>
      <c r="C649" s="15"/>
      <c r="D649" s="15"/>
      <c r="E649" s="15"/>
      <c r="F649" s="15"/>
      <c r="G649" s="15"/>
      <c r="H649" s="15"/>
      <c r="I649" s="15"/>
      <c r="J649" s="24"/>
      <c r="K649" s="26"/>
      <c r="L649" s="39"/>
      <c r="M649" s="39"/>
      <c r="N649" s="39"/>
      <c r="O649" s="39"/>
      <c r="P649" s="39"/>
      <c r="Q649" s="39"/>
      <c r="R649" s="39"/>
      <c r="S649" s="39"/>
      <c r="T649" s="3"/>
      <c r="U649" s="3"/>
    </row>
    <row r="650" spans="1:21" s="40" customFormat="1" ht="12.75" customHeight="1">
      <c r="A650" s="3"/>
      <c r="B650" s="15"/>
      <c r="C650" s="15"/>
      <c r="D650" s="15"/>
      <c r="E650" s="15"/>
      <c r="F650" s="15"/>
      <c r="G650" s="15"/>
      <c r="H650" s="15"/>
      <c r="I650" s="15"/>
      <c r="J650" s="24"/>
      <c r="K650" s="26"/>
      <c r="L650" s="39"/>
      <c r="M650" s="39"/>
      <c r="N650" s="39"/>
      <c r="O650" s="39"/>
      <c r="P650" s="39"/>
      <c r="Q650" s="39"/>
      <c r="R650" s="39"/>
      <c r="S650" s="39"/>
      <c r="T650" s="3"/>
      <c r="U650" s="3"/>
    </row>
    <row r="651" spans="1:21" s="40" customFormat="1" ht="12.75" customHeight="1">
      <c r="A651" s="3"/>
      <c r="B651" s="15"/>
      <c r="C651" s="15"/>
      <c r="D651" s="15"/>
      <c r="E651" s="15"/>
      <c r="F651" s="15"/>
      <c r="G651" s="15"/>
      <c r="H651" s="15"/>
      <c r="I651" s="15"/>
      <c r="J651" s="24"/>
      <c r="K651" s="26"/>
      <c r="L651" s="39"/>
      <c r="M651" s="39"/>
      <c r="N651" s="39"/>
      <c r="O651" s="39"/>
      <c r="P651" s="39"/>
      <c r="Q651" s="39"/>
      <c r="R651" s="39"/>
      <c r="S651" s="39"/>
      <c r="T651" s="3"/>
      <c r="U651" s="3"/>
    </row>
    <row r="652" spans="1:21" s="40" customFormat="1" ht="12.75" customHeight="1">
      <c r="A652" s="3"/>
      <c r="B652" s="15"/>
      <c r="C652" s="15"/>
      <c r="D652" s="15"/>
      <c r="E652" s="15"/>
      <c r="F652" s="15"/>
      <c r="G652" s="15"/>
      <c r="H652" s="15"/>
      <c r="I652" s="15"/>
      <c r="J652" s="24"/>
      <c r="K652" s="26"/>
      <c r="L652" s="39"/>
      <c r="M652" s="39"/>
      <c r="N652" s="39"/>
      <c r="O652" s="39"/>
      <c r="P652" s="39"/>
      <c r="Q652" s="39"/>
      <c r="R652" s="39"/>
      <c r="S652" s="39"/>
      <c r="T652" s="3"/>
      <c r="U652" s="3"/>
    </row>
    <row r="653" spans="1:21" s="40" customFormat="1" ht="12.75" customHeight="1">
      <c r="A653" s="3"/>
      <c r="B653" s="15"/>
      <c r="C653" s="15"/>
      <c r="D653" s="15"/>
      <c r="E653" s="15"/>
      <c r="F653" s="15"/>
      <c r="G653" s="15"/>
      <c r="H653" s="15"/>
      <c r="I653" s="15"/>
      <c r="J653" s="24"/>
      <c r="K653" s="26"/>
      <c r="L653" s="39"/>
      <c r="M653" s="39"/>
      <c r="N653" s="39"/>
      <c r="O653" s="39"/>
      <c r="P653" s="39"/>
      <c r="Q653" s="39"/>
      <c r="R653" s="39"/>
      <c r="S653" s="39"/>
      <c r="T653" s="3"/>
      <c r="U653" s="3"/>
    </row>
    <row r="654" spans="1:21" s="40" customFormat="1" ht="12.75" customHeight="1">
      <c r="A654" s="3"/>
      <c r="B654" s="15"/>
      <c r="C654" s="15"/>
      <c r="D654" s="15"/>
      <c r="E654" s="15"/>
      <c r="F654" s="15"/>
      <c r="G654" s="15"/>
      <c r="H654" s="15"/>
      <c r="I654" s="15"/>
      <c r="J654" s="24"/>
      <c r="K654" s="26"/>
      <c r="L654" s="39"/>
      <c r="M654" s="39"/>
      <c r="N654" s="39"/>
      <c r="O654" s="39"/>
      <c r="P654" s="39"/>
      <c r="Q654" s="39"/>
      <c r="R654" s="39"/>
      <c r="S654" s="39"/>
      <c r="T654" s="3"/>
      <c r="U654" s="3"/>
    </row>
    <row r="655" spans="1:21" s="40" customFormat="1" ht="12.75" customHeight="1">
      <c r="A655" s="3"/>
      <c r="B655" s="15"/>
      <c r="C655" s="15"/>
      <c r="D655" s="15"/>
      <c r="E655" s="15"/>
      <c r="F655" s="15"/>
      <c r="G655" s="15"/>
      <c r="H655" s="15"/>
      <c r="I655" s="15"/>
      <c r="J655" s="24"/>
      <c r="K655" s="26"/>
      <c r="L655" s="39"/>
      <c r="M655" s="39"/>
      <c r="N655" s="39"/>
      <c r="O655" s="39"/>
      <c r="P655" s="39"/>
      <c r="Q655" s="39"/>
      <c r="R655" s="39"/>
      <c r="S655" s="39"/>
      <c r="T655" s="3"/>
      <c r="U655" s="3"/>
    </row>
    <row r="656" spans="1:21" s="40" customFormat="1" ht="12.75" customHeight="1">
      <c r="A656" s="3"/>
      <c r="B656" s="15"/>
      <c r="C656" s="15"/>
      <c r="D656" s="15"/>
      <c r="E656" s="15"/>
      <c r="F656" s="15"/>
      <c r="G656" s="15"/>
      <c r="H656" s="15"/>
      <c r="I656" s="15"/>
      <c r="J656" s="24"/>
      <c r="K656" s="26"/>
      <c r="L656" s="39"/>
      <c r="M656" s="39"/>
      <c r="N656" s="39"/>
      <c r="O656" s="39"/>
      <c r="P656" s="39"/>
      <c r="Q656" s="39"/>
      <c r="R656" s="39"/>
      <c r="S656" s="39"/>
      <c r="T656" s="3"/>
      <c r="U656" s="3"/>
    </row>
    <row r="657" spans="1:21" s="40" customFormat="1" ht="12.75" customHeight="1">
      <c r="A657" s="3"/>
      <c r="B657" s="15"/>
      <c r="C657" s="15"/>
      <c r="D657" s="15"/>
      <c r="E657" s="15"/>
      <c r="F657" s="15"/>
      <c r="G657" s="15"/>
      <c r="H657" s="15"/>
      <c r="I657" s="15"/>
      <c r="J657" s="24"/>
      <c r="K657" s="26"/>
      <c r="L657" s="39"/>
      <c r="M657" s="39"/>
      <c r="N657" s="39"/>
      <c r="O657" s="39"/>
      <c r="P657" s="39"/>
      <c r="Q657" s="39"/>
      <c r="R657" s="39"/>
      <c r="S657" s="39"/>
      <c r="T657" s="3"/>
      <c r="U657" s="3"/>
    </row>
    <row r="658" spans="1:21" s="40" customFormat="1" ht="12.75" customHeight="1">
      <c r="A658" s="3"/>
      <c r="B658" s="15"/>
      <c r="C658" s="15"/>
      <c r="D658" s="15"/>
      <c r="E658" s="15"/>
      <c r="F658" s="15"/>
      <c r="G658" s="15"/>
      <c r="H658" s="15"/>
      <c r="I658" s="15"/>
      <c r="J658" s="24"/>
      <c r="K658" s="26"/>
      <c r="L658" s="39"/>
      <c r="M658" s="39"/>
      <c r="N658" s="39"/>
      <c r="O658" s="39"/>
      <c r="P658" s="39"/>
      <c r="Q658" s="39"/>
      <c r="R658" s="39"/>
      <c r="S658" s="39"/>
      <c r="T658" s="3"/>
      <c r="U658" s="3"/>
    </row>
    <row r="659" spans="1:21" s="40" customFormat="1" ht="12.75" customHeight="1">
      <c r="A659" s="3"/>
      <c r="B659" s="15"/>
      <c r="C659" s="15"/>
      <c r="D659" s="15"/>
      <c r="E659" s="15"/>
      <c r="F659" s="15"/>
      <c r="G659" s="15"/>
      <c r="H659" s="15"/>
      <c r="I659" s="15"/>
      <c r="J659" s="24"/>
      <c r="K659" s="26"/>
      <c r="L659" s="39"/>
      <c r="M659" s="39"/>
      <c r="N659" s="39"/>
      <c r="O659" s="39"/>
      <c r="P659" s="39"/>
      <c r="Q659" s="39"/>
      <c r="R659" s="39"/>
      <c r="S659" s="39"/>
      <c r="T659" s="3"/>
      <c r="U659" s="3"/>
    </row>
    <row r="660" spans="1:21" s="40" customFormat="1" ht="12.75" customHeight="1">
      <c r="A660" s="3"/>
      <c r="B660" s="15"/>
      <c r="C660" s="15"/>
      <c r="D660" s="15"/>
      <c r="E660" s="15"/>
      <c r="F660" s="15"/>
      <c r="G660" s="15"/>
      <c r="H660" s="15"/>
      <c r="I660" s="15"/>
      <c r="J660" s="24"/>
      <c r="K660" s="26"/>
      <c r="L660" s="39"/>
      <c r="M660" s="39"/>
      <c r="N660" s="39"/>
      <c r="O660" s="39"/>
      <c r="P660" s="39"/>
      <c r="Q660" s="39"/>
      <c r="R660" s="39"/>
      <c r="S660" s="39"/>
      <c r="T660" s="3"/>
      <c r="U660" s="3"/>
    </row>
    <row r="661" spans="1:21" s="40" customFormat="1" ht="12.75" customHeight="1">
      <c r="A661" s="3"/>
      <c r="B661" s="15"/>
      <c r="C661" s="15"/>
      <c r="D661" s="15"/>
      <c r="E661" s="15"/>
      <c r="F661" s="15"/>
      <c r="G661" s="15"/>
      <c r="H661" s="15"/>
      <c r="I661" s="15"/>
      <c r="J661" s="24"/>
      <c r="K661" s="26"/>
      <c r="L661" s="39"/>
      <c r="M661" s="39"/>
      <c r="N661" s="39"/>
      <c r="O661" s="39"/>
      <c r="P661" s="39"/>
      <c r="Q661" s="39"/>
      <c r="R661" s="39"/>
      <c r="S661" s="39"/>
      <c r="T661" s="3"/>
      <c r="U661" s="3"/>
    </row>
    <row r="662" spans="1:21" s="40" customFormat="1" ht="12.75" customHeight="1">
      <c r="A662" s="3"/>
      <c r="B662" s="15"/>
      <c r="C662" s="15"/>
      <c r="D662" s="15"/>
      <c r="E662" s="15"/>
      <c r="F662" s="15"/>
      <c r="G662" s="15"/>
      <c r="H662" s="15"/>
      <c r="I662" s="15"/>
      <c r="J662" s="24"/>
      <c r="K662" s="26"/>
      <c r="L662" s="39"/>
      <c r="M662" s="39"/>
      <c r="N662" s="39"/>
      <c r="O662" s="39"/>
      <c r="P662" s="39"/>
      <c r="Q662" s="39"/>
      <c r="R662" s="39"/>
      <c r="S662" s="39"/>
      <c r="T662" s="3"/>
      <c r="U662" s="3"/>
    </row>
    <row r="663" spans="1:21" s="40" customFormat="1" ht="12.75" customHeight="1">
      <c r="A663" s="3"/>
      <c r="B663" s="15"/>
      <c r="C663" s="15"/>
      <c r="D663" s="15"/>
      <c r="E663" s="15"/>
      <c r="F663" s="15"/>
      <c r="G663" s="15"/>
      <c r="H663" s="15"/>
      <c r="I663" s="15"/>
      <c r="J663" s="24"/>
      <c r="K663" s="26"/>
      <c r="L663" s="39"/>
      <c r="M663" s="39"/>
      <c r="N663" s="39"/>
      <c r="O663" s="39"/>
      <c r="P663" s="39"/>
      <c r="Q663" s="39"/>
      <c r="R663" s="39"/>
      <c r="S663" s="39"/>
      <c r="T663" s="3"/>
      <c r="U663" s="3"/>
    </row>
    <row r="664" spans="1:21" s="40" customFormat="1" ht="12.75" customHeight="1">
      <c r="A664" s="3"/>
      <c r="B664" s="15"/>
      <c r="C664" s="15"/>
      <c r="D664" s="15"/>
      <c r="E664" s="15"/>
      <c r="F664" s="15"/>
      <c r="G664" s="15"/>
      <c r="H664" s="15"/>
      <c r="I664" s="15"/>
      <c r="J664" s="24"/>
      <c r="K664" s="26"/>
      <c r="L664" s="39"/>
      <c r="M664" s="39"/>
      <c r="N664" s="39"/>
      <c r="O664" s="39"/>
      <c r="P664" s="39"/>
      <c r="Q664" s="39"/>
      <c r="R664" s="39"/>
      <c r="S664" s="39"/>
      <c r="T664" s="3"/>
      <c r="U664" s="3"/>
    </row>
    <row r="665" spans="1:21" s="40" customFormat="1" ht="12.75" customHeight="1">
      <c r="A665" s="3"/>
      <c r="B665" s="15"/>
      <c r="C665" s="15"/>
      <c r="D665" s="15"/>
      <c r="E665" s="15"/>
      <c r="F665" s="15"/>
      <c r="G665" s="15"/>
      <c r="H665" s="15"/>
      <c r="I665" s="15"/>
      <c r="J665" s="24"/>
      <c r="K665" s="26"/>
      <c r="L665" s="39"/>
      <c r="M665" s="39"/>
      <c r="N665" s="39"/>
      <c r="O665" s="39"/>
      <c r="P665" s="39"/>
      <c r="Q665" s="39"/>
      <c r="R665" s="39"/>
      <c r="S665" s="39"/>
      <c r="T665" s="3"/>
      <c r="U665" s="3"/>
    </row>
    <row r="666" spans="1:21" s="40" customFormat="1" ht="12.75" customHeight="1">
      <c r="A666" s="3"/>
      <c r="B666" s="15"/>
      <c r="C666" s="15"/>
      <c r="D666" s="15"/>
      <c r="E666" s="15"/>
      <c r="F666" s="15"/>
      <c r="G666" s="15"/>
      <c r="H666" s="15"/>
      <c r="I666" s="15"/>
      <c r="J666" s="24"/>
      <c r="K666" s="26"/>
      <c r="L666" s="39"/>
      <c r="M666" s="39"/>
      <c r="N666" s="39"/>
      <c r="O666" s="39"/>
      <c r="P666" s="39"/>
      <c r="Q666" s="39"/>
      <c r="R666" s="39"/>
      <c r="S666" s="39"/>
      <c r="T666" s="3"/>
      <c r="U666" s="3"/>
    </row>
    <row r="667" spans="1:21" s="40" customFormat="1" ht="12.75" customHeight="1">
      <c r="A667" s="3"/>
      <c r="B667" s="15"/>
      <c r="C667" s="15"/>
      <c r="D667" s="15"/>
      <c r="E667" s="15"/>
      <c r="F667" s="15"/>
      <c r="G667" s="15"/>
      <c r="H667" s="15"/>
      <c r="I667" s="15"/>
      <c r="J667" s="24"/>
      <c r="K667" s="26"/>
      <c r="L667" s="39"/>
      <c r="M667" s="39"/>
      <c r="N667" s="39"/>
      <c r="O667" s="39"/>
      <c r="P667" s="39"/>
      <c r="Q667" s="39"/>
      <c r="R667" s="39"/>
      <c r="S667" s="39"/>
      <c r="T667" s="3"/>
      <c r="U667" s="3"/>
    </row>
    <row r="668" spans="1:21" s="40" customFormat="1" ht="12.75" customHeight="1">
      <c r="A668" s="3"/>
      <c r="B668" s="15"/>
      <c r="C668" s="15"/>
      <c r="D668" s="15"/>
      <c r="E668" s="15"/>
      <c r="F668" s="15"/>
      <c r="G668" s="15"/>
      <c r="H668" s="15"/>
      <c r="I668" s="15"/>
      <c r="J668" s="24"/>
      <c r="K668" s="26"/>
      <c r="L668" s="39"/>
      <c r="M668" s="39"/>
      <c r="N668" s="39"/>
      <c r="O668" s="39"/>
      <c r="P668" s="39"/>
      <c r="Q668" s="39"/>
      <c r="R668" s="39"/>
      <c r="S668" s="39"/>
      <c r="T668" s="3"/>
      <c r="U668" s="3"/>
    </row>
    <row r="669" spans="1:21" s="40" customFormat="1" ht="12.75" customHeight="1">
      <c r="A669" s="3"/>
      <c r="B669" s="15"/>
      <c r="C669" s="15"/>
      <c r="D669" s="15"/>
      <c r="E669" s="15"/>
      <c r="F669" s="15"/>
      <c r="G669" s="15"/>
      <c r="H669" s="15"/>
      <c r="I669" s="15"/>
      <c r="J669" s="24"/>
      <c r="K669" s="26"/>
      <c r="L669" s="39"/>
      <c r="M669" s="39"/>
      <c r="N669" s="39"/>
      <c r="O669" s="39"/>
      <c r="P669" s="39"/>
      <c r="Q669" s="39"/>
      <c r="R669" s="39"/>
      <c r="S669" s="39"/>
      <c r="T669" s="3"/>
      <c r="U669" s="3"/>
    </row>
    <row r="670" spans="1:21" s="40" customFormat="1" ht="12.75" customHeight="1">
      <c r="A670" s="3"/>
      <c r="B670" s="15"/>
      <c r="C670" s="15"/>
      <c r="D670" s="15"/>
      <c r="E670" s="15"/>
      <c r="F670" s="15"/>
      <c r="G670" s="15"/>
      <c r="H670" s="15"/>
      <c r="I670" s="15"/>
      <c r="J670" s="24"/>
      <c r="K670" s="26"/>
      <c r="L670" s="39"/>
      <c r="M670" s="39"/>
      <c r="N670" s="39"/>
      <c r="O670" s="39"/>
      <c r="P670" s="39"/>
      <c r="Q670" s="39"/>
      <c r="R670" s="39"/>
      <c r="S670" s="39"/>
      <c r="T670" s="3"/>
      <c r="U670" s="3"/>
    </row>
    <row r="671" spans="1:21" s="40" customFormat="1" ht="12.75" customHeight="1">
      <c r="A671" s="3"/>
      <c r="B671" s="15"/>
      <c r="C671" s="15"/>
      <c r="D671" s="15"/>
      <c r="E671" s="15"/>
      <c r="F671" s="15"/>
      <c r="G671" s="15"/>
      <c r="H671" s="15"/>
      <c r="I671" s="15"/>
      <c r="J671" s="24"/>
      <c r="K671" s="26"/>
      <c r="L671" s="39"/>
      <c r="M671" s="39"/>
      <c r="N671" s="39"/>
      <c r="O671" s="39"/>
      <c r="P671" s="39"/>
      <c r="Q671" s="39"/>
      <c r="R671" s="39"/>
      <c r="S671" s="39"/>
      <c r="T671" s="3"/>
      <c r="U671" s="3"/>
    </row>
    <row r="672" spans="1:21" s="40" customFormat="1" ht="12.75" customHeight="1">
      <c r="A672" s="3"/>
      <c r="B672" s="15"/>
      <c r="C672" s="15"/>
      <c r="D672" s="15"/>
      <c r="E672" s="15"/>
      <c r="F672" s="15"/>
      <c r="G672" s="15"/>
      <c r="H672" s="15"/>
      <c r="I672" s="15"/>
      <c r="J672" s="24"/>
      <c r="K672" s="26"/>
      <c r="L672" s="39"/>
      <c r="M672" s="39"/>
      <c r="N672" s="39"/>
      <c r="O672" s="39"/>
      <c r="P672" s="39"/>
      <c r="Q672" s="39"/>
      <c r="R672" s="39"/>
      <c r="S672" s="39"/>
      <c r="T672" s="3"/>
      <c r="U672" s="3"/>
    </row>
    <row r="673" spans="1:21" s="40" customFormat="1" ht="12.75" customHeight="1">
      <c r="A673" s="3"/>
      <c r="B673" s="15"/>
      <c r="C673" s="15"/>
      <c r="D673" s="15"/>
      <c r="E673" s="15"/>
      <c r="F673" s="15"/>
      <c r="G673" s="15"/>
      <c r="H673" s="15"/>
      <c r="I673" s="15"/>
      <c r="J673" s="24"/>
      <c r="K673" s="26"/>
      <c r="L673" s="39"/>
      <c r="M673" s="39"/>
      <c r="N673" s="39"/>
      <c r="O673" s="39"/>
      <c r="P673" s="39"/>
      <c r="Q673" s="39"/>
      <c r="R673" s="39"/>
      <c r="S673" s="39"/>
      <c r="T673" s="3"/>
      <c r="U673" s="3"/>
    </row>
    <row r="674" spans="1:21" s="40" customFormat="1" ht="12.75" customHeight="1">
      <c r="A674" s="3"/>
      <c r="B674" s="15"/>
      <c r="C674" s="15"/>
      <c r="D674" s="15"/>
      <c r="E674" s="15"/>
      <c r="F674" s="15"/>
      <c r="G674" s="15"/>
      <c r="H674" s="15"/>
      <c r="I674" s="15"/>
      <c r="J674" s="24"/>
      <c r="K674" s="26"/>
      <c r="L674" s="39"/>
      <c r="M674" s="39"/>
      <c r="N674" s="39"/>
      <c r="O674" s="39"/>
      <c r="P674" s="39"/>
      <c r="Q674" s="39"/>
      <c r="R674" s="39"/>
      <c r="S674" s="39"/>
      <c r="T674" s="3"/>
      <c r="U674" s="3"/>
    </row>
    <row r="675" spans="1:21" s="40" customFormat="1" ht="12.75" customHeight="1">
      <c r="A675" s="3"/>
      <c r="B675" s="15"/>
      <c r="C675" s="15"/>
      <c r="D675" s="15"/>
      <c r="E675" s="15"/>
      <c r="F675" s="15"/>
      <c r="G675" s="15"/>
      <c r="H675" s="15"/>
      <c r="I675" s="15"/>
      <c r="J675" s="24"/>
      <c r="K675" s="26"/>
      <c r="L675" s="39"/>
      <c r="M675" s="39"/>
      <c r="N675" s="39"/>
      <c r="O675" s="39"/>
      <c r="P675" s="39"/>
      <c r="Q675" s="39"/>
      <c r="R675" s="39"/>
      <c r="S675" s="39"/>
      <c r="T675" s="3"/>
      <c r="U675" s="3"/>
    </row>
    <row r="676" spans="1:21" s="40" customFormat="1" ht="12.75" customHeight="1">
      <c r="A676" s="3"/>
      <c r="B676" s="15"/>
      <c r="C676" s="15"/>
      <c r="D676" s="15"/>
      <c r="E676" s="15"/>
      <c r="F676" s="15"/>
      <c r="G676" s="15"/>
      <c r="H676" s="15"/>
      <c r="I676" s="15"/>
      <c r="J676" s="24"/>
      <c r="K676" s="26"/>
      <c r="L676" s="39"/>
      <c r="M676" s="39"/>
      <c r="N676" s="39"/>
      <c r="O676" s="39"/>
      <c r="P676" s="39"/>
      <c r="Q676" s="39"/>
      <c r="R676" s="39"/>
      <c r="S676" s="39"/>
      <c r="T676" s="3"/>
      <c r="U676" s="3"/>
    </row>
    <row r="677" spans="1:21" s="40" customFormat="1" ht="12.75" customHeight="1">
      <c r="A677" s="3"/>
      <c r="B677" s="15"/>
      <c r="C677" s="15"/>
      <c r="D677" s="15"/>
      <c r="E677" s="15"/>
      <c r="F677" s="15"/>
      <c r="G677" s="15"/>
      <c r="H677" s="15"/>
      <c r="I677" s="15"/>
      <c r="J677" s="24"/>
      <c r="K677" s="26"/>
      <c r="L677" s="39"/>
      <c r="M677" s="39"/>
      <c r="N677" s="39"/>
      <c r="O677" s="39"/>
      <c r="P677" s="39"/>
      <c r="Q677" s="39"/>
      <c r="R677" s="39"/>
      <c r="S677" s="39"/>
      <c r="T677" s="3"/>
      <c r="U677" s="3"/>
    </row>
    <row r="678" spans="1:21" s="40" customFormat="1" ht="12.75" customHeight="1">
      <c r="A678" s="3"/>
      <c r="B678" s="15"/>
      <c r="C678" s="15"/>
      <c r="D678" s="15"/>
      <c r="E678" s="15"/>
      <c r="F678" s="15"/>
      <c r="G678" s="15"/>
      <c r="H678" s="15"/>
      <c r="I678" s="15"/>
      <c r="J678" s="24"/>
      <c r="K678" s="26"/>
      <c r="L678" s="39"/>
      <c r="M678" s="39"/>
      <c r="N678" s="39"/>
      <c r="O678" s="39"/>
      <c r="P678" s="39"/>
      <c r="Q678" s="39"/>
      <c r="R678" s="39"/>
      <c r="S678" s="39"/>
      <c r="T678" s="3"/>
      <c r="U678" s="3"/>
    </row>
    <row r="679" spans="1:21" s="40" customFormat="1" ht="12.75" customHeight="1">
      <c r="A679" s="3"/>
      <c r="B679" s="15"/>
      <c r="C679" s="15"/>
      <c r="D679" s="15"/>
      <c r="E679" s="15"/>
      <c r="F679" s="15"/>
      <c r="G679" s="15"/>
      <c r="H679" s="15"/>
      <c r="I679" s="15"/>
      <c r="J679" s="24"/>
      <c r="K679" s="26"/>
      <c r="L679" s="39"/>
      <c r="M679" s="39"/>
      <c r="N679" s="39"/>
      <c r="O679" s="39"/>
      <c r="P679" s="39"/>
      <c r="Q679" s="39"/>
      <c r="R679" s="39"/>
      <c r="S679" s="39"/>
      <c r="T679" s="3"/>
      <c r="U679" s="3"/>
    </row>
    <row r="680" spans="1:21" s="40" customFormat="1" ht="12.75" customHeight="1">
      <c r="A680" s="3"/>
      <c r="B680" s="15"/>
      <c r="C680" s="15"/>
      <c r="D680" s="15"/>
      <c r="E680" s="15"/>
      <c r="F680" s="15"/>
      <c r="G680" s="15"/>
      <c r="H680" s="15"/>
      <c r="I680" s="15"/>
      <c r="J680" s="24"/>
      <c r="K680" s="26"/>
      <c r="L680" s="39"/>
      <c r="M680" s="39"/>
      <c r="N680" s="39"/>
      <c r="O680" s="39"/>
      <c r="P680" s="39"/>
      <c r="Q680" s="39"/>
      <c r="R680" s="39"/>
      <c r="S680" s="39"/>
      <c r="T680" s="3"/>
      <c r="U680" s="3"/>
    </row>
    <row r="681" spans="1:21" s="40" customFormat="1" ht="12.75" customHeight="1">
      <c r="A681" s="3"/>
      <c r="B681" s="15"/>
      <c r="C681" s="15"/>
      <c r="D681" s="15"/>
      <c r="E681" s="15"/>
      <c r="F681" s="15"/>
      <c r="G681" s="15"/>
      <c r="H681" s="15"/>
      <c r="I681" s="15"/>
      <c r="J681" s="24"/>
      <c r="K681" s="26"/>
      <c r="L681" s="39"/>
      <c r="M681" s="39"/>
      <c r="N681" s="39"/>
      <c r="O681" s="39"/>
      <c r="P681" s="39"/>
      <c r="Q681" s="39"/>
      <c r="R681" s="39"/>
      <c r="S681" s="39"/>
      <c r="T681" s="3"/>
      <c r="U681" s="3"/>
    </row>
    <row r="682" spans="1:21" s="40" customFormat="1" ht="12.75" customHeight="1">
      <c r="A682" s="3"/>
      <c r="B682" s="15"/>
      <c r="C682" s="15"/>
      <c r="D682" s="15"/>
      <c r="E682" s="15"/>
      <c r="F682" s="15"/>
      <c r="G682" s="15"/>
      <c r="H682" s="15"/>
      <c r="I682" s="15"/>
      <c r="J682" s="24"/>
      <c r="K682" s="26"/>
      <c r="L682" s="39"/>
      <c r="M682" s="39"/>
      <c r="N682" s="39"/>
      <c r="O682" s="39"/>
      <c r="P682" s="39"/>
      <c r="Q682" s="39"/>
      <c r="R682" s="39"/>
      <c r="S682" s="39"/>
      <c r="T682" s="3"/>
      <c r="U682" s="3"/>
    </row>
    <row r="683" spans="1:21" s="40" customFormat="1" ht="12.75" customHeight="1">
      <c r="A683" s="3"/>
      <c r="B683" s="15"/>
      <c r="C683" s="15"/>
      <c r="D683" s="15"/>
      <c r="E683" s="15"/>
      <c r="F683" s="15"/>
      <c r="G683" s="15"/>
      <c r="H683" s="15"/>
      <c r="I683" s="15"/>
      <c r="J683" s="24"/>
      <c r="K683" s="26"/>
      <c r="L683" s="39"/>
      <c r="M683" s="39"/>
      <c r="N683" s="39"/>
      <c r="O683" s="39"/>
      <c r="P683" s="39"/>
      <c r="Q683" s="39"/>
      <c r="R683" s="39"/>
      <c r="S683" s="39"/>
      <c r="T683" s="3"/>
      <c r="U683" s="3"/>
    </row>
    <row r="684" spans="1:21" s="40" customFormat="1" ht="12.75" customHeight="1">
      <c r="A684" s="3"/>
      <c r="B684" s="15"/>
      <c r="C684" s="15"/>
      <c r="D684" s="15"/>
      <c r="E684" s="15"/>
      <c r="F684" s="15"/>
      <c r="G684" s="15"/>
      <c r="H684" s="15"/>
      <c r="I684" s="15"/>
      <c r="J684" s="24"/>
      <c r="K684" s="26"/>
      <c r="L684" s="39"/>
      <c r="M684" s="39"/>
      <c r="N684" s="39"/>
      <c r="O684" s="39"/>
      <c r="P684" s="39"/>
      <c r="Q684" s="39"/>
      <c r="R684" s="39"/>
      <c r="S684" s="39"/>
      <c r="T684" s="3"/>
      <c r="U684" s="3"/>
    </row>
    <row r="685" spans="1:21" s="40" customFormat="1" ht="12.75" customHeight="1">
      <c r="A685" s="3"/>
      <c r="B685" s="15"/>
      <c r="C685" s="15"/>
      <c r="D685" s="15"/>
      <c r="E685" s="15"/>
      <c r="F685" s="15"/>
      <c r="G685" s="15"/>
      <c r="H685" s="15"/>
      <c r="I685" s="15"/>
      <c r="J685" s="24"/>
      <c r="K685" s="26"/>
      <c r="L685" s="39"/>
      <c r="M685" s="39"/>
      <c r="N685" s="39"/>
      <c r="O685" s="39"/>
      <c r="P685" s="39"/>
      <c r="Q685" s="39"/>
      <c r="R685" s="39"/>
      <c r="S685" s="39"/>
      <c r="T685" s="3"/>
      <c r="U685" s="3"/>
    </row>
    <row r="686" spans="1:21" s="40" customFormat="1" ht="12.75" customHeight="1">
      <c r="A686" s="3"/>
      <c r="B686" s="15"/>
      <c r="C686" s="15"/>
      <c r="D686" s="15"/>
      <c r="E686" s="15"/>
      <c r="F686" s="15"/>
      <c r="G686" s="15"/>
      <c r="H686" s="15"/>
      <c r="I686" s="15"/>
      <c r="J686" s="24"/>
      <c r="K686" s="26"/>
      <c r="L686" s="39"/>
      <c r="M686" s="39"/>
      <c r="N686" s="39"/>
      <c r="O686" s="39"/>
      <c r="P686" s="39"/>
      <c r="Q686" s="39"/>
      <c r="R686" s="39"/>
      <c r="S686" s="39"/>
      <c r="T686" s="3"/>
      <c r="U686" s="3"/>
    </row>
    <row r="687" spans="1:21" s="40" customFormat="1" ht="12.75" customHeight="1">
      <c r="A687" s="3"/>
      <c r="B687" s="15"/>
      <c r="C687" s="15"/>
      <c r="D687" s="15"/>
      <c r="E687" s="15"/>
      <c r="F687" s="15"/>
      <c r="G687" s="15"/>
      <c r="H687" s="15"/>
      <c r="I687" s="15"/>
      <c r="J687" s="24"/>
      <c r="K687" s="26"/>
      <c r="L687" s="39"/>
      <c r="M687" s="39"/>
      <c r="N687" s="39"/>
      <c r="O687" s="39"/>
      <c r="P687" s="39"/>
      <c r="Q687" s="39"/>
      <c r="R687" s="39"/>
      <c r="S687" s="39"/>
      <c r="T687" s="3"/>
      <c r="U687" s="3"/>
    </row>
    <row r="688" spans="1:21" s="40" customFormat="1" ht="12.75" customHeight="1">
      <c r="A688" s="3"/>
      <c r="B688" s="15"/>
      <c r="C688" s="15"/>
      <c r="D688" s="15"/>
      <c r="E688" s="15"/>
      <c r="F688" s="15"/>
      <c r="G688" s="15"/>
      <c r="H688" s="15"/>
      <c r="I688" s="15"/>
      <c r="J688" s="24"/>
      <c r="K688" s="26"/>
      <c r="L688" s="39"/>
      <c r="M688" s="39"/>
      <c r="N688" s="39"/>
      <c r="O688" s="39"/>
      <c r="P688" s="39"/>
      <c r="Q688" s="39"/>
      <c r="R688" s="39"/>
      <c r="S688" s="39"/>
      <c r="T688" s="3"/>
      <c r="U688" s="3"/>
    </row>
    <row r="689" spans="1:21" s="40" customFormat="1" ht="12.75" customHeight="1">
      <c r="A689" s="3"/>
      <c r="B689" s="15"/>
      <c r="C689" s="15"/>
      <c r="D689" s="15"/>
      <c r="E689" s="15"/>
      <c r="F689" s="15"/>
      <c r="G689" s="15"/>
      <c r="H689" s="15"/>
      <c r="I689" s="15"/>
      <c r="J689" s="24"/>
      <c r="K689" s="26"/>
      <c r="L689" s="39"/>
      <c r="M689" s="39"/>
      <c r="N689" s="39"/>
      <c r="O689" s="39"/>
      <c r="P689" s="39"/>
      <c r="Q689" s="39"/>
      <c r="R689" s="39"/>
      <c r="S689" s="39"/>
      <c r="T689" s="3"/>
      <c r="U689" s="3"/>
    </row>
    <row r="690" spans="1:21" s="40" customFormat="1" ht="12.75" customHeight="1">
      <c r="A690" s="3"/>
      <c r="B690" s="15"/>
      <c r="C690" s="15"/>
      <c r="D690" s="15"/>
      <c r="E690" s="15"/>
      <c r="F690" s="15"/>
      <c r="G690" s="15"/>
      <c r="H690" s="15"/>
      <c r="I690" s="15"/>
      <c r="J690" s="24"/>
      <c r="K690" s="26"/>
      <c r="L690" s="39"/>
      <c r="M690" s="39"/>
      <c r="N690" s="39"/>
      <c r="O690" s="39"/>
      <c r="P690" s="39"/>
      <c r="Q690" s="39"/>
      <c r="R690" s="39"/>
      <c r="S690" s="39"/>
      <c r="T690" s="3"/>
      <c r="U690" s="3"/>
    </row>
    <row r="691" spans="1:21" s="40" customFormat="1" ht="12.75" customHeight="1">
      <c r="A691" s="3"/>
      <c r="B691" s="15"/>
      <c r="C691" s="15"/>
      <c r="D691" s="15"/>
      <c r="E691" s="15"/>
      <c r="F691" s="15"/>
      <c r="G691" s="15"/>
      <c r="H691" s="15"/>
      <c r="I691" s="15"/>
      <c r="J691" s="24"/>
      <c r="K691" s="26"/>
      <c r="L691" s="39"/>
      <c r="M691" s="39"/>
      <c r="N691" s="39"/>
      <c r="O691" s="39"/>
      <c r="P691" s="39"/>
      <c r="Q691" s="39"/>
      <c r="R691" s="39"/>
      <c r="S691" s="39"/>
      <c r="T691" s="3"/>
      <c r="U691" s="3"/>
    </row>
    <row r="692" spans="1:21" s="40" customFormat="1" ht="12.75" customHeight="1">
      <c r="A692" s="3"/>
      <c r="B692" s="15"/>
      <c r="C692" s="15"/>
      <c r="D692" s="15"/>
      <c r="E692" s="15"/>
      <c r="F692" s="15"/>
      <c r="G692" s="15"/>
      <c r="H692" s="15"/>
      <c r="I692" s="15"/>
      <c r="J692" s="24"/>
      <c r="K692" s="26"/>
      <c r="L692" s="39"/>
      <c r="M692" s="39"/>
      <c r="N692" s="39"/>
      <c r="O692" s="39"/>
      <c r="P692" s="39"/>
      <c r="Q692" s="39"/>
      <c r="R692" s="39"/>
      <c r="S692" s="39"/>
      <c r="T692" s="3"/>
      <c r="U692" s="3"/>
    </row>
    <row r="693" spans="1:21" s="40" customFormat="1" ht="12.75" customHeight="1">
      <c r="A693" s="3"/>
      <c r="B693" s="15"/>
      <c r="C693" s="15"/>
      <c r="D693" s="15"/>
      <c r="E693" s="15"/>
      <c r="F693" s="15"/>
      <c r="G693" s="15"/>
      <c r="H693" s="15"/>
      <c r="I693" s="15"/>
      <c r="J693" s="24"/>
      <c r="K693" s="26"/>
      <c r="L693" s="39"/>
      <c r="M693" s="39"/>
      <c r="N693" s="39"/>
      <c r="O693" s="39"/>
      <c r="P693" s="39"/>
      <c r="Q693" s="39"/>
      <c r="R693" s="39"/>
      <c r="S693" s="39"/>
      <c r="T693" s="3"/>
      <c r="U693" s="3"/>
    </row>
    <row r="694" spans="1:21" s="40" customFormat="1" ht="12.75" customHeight="1">
      <c r="A694" s="3"/>
      <c r="B694" s="15"/>
      <c r="C694" s="15"/>
      <c r="D694" s="15"/>
      <c r="E694" s="15"/>
      <c r="F694" s="15"/>
      <c r="G694" s="15"/>
      <c r="H694" s="15"/>
      <c r="I694" s="15"/>
      <c r="J694" s="24"/>
      <c r="K694" s="26"/>
      <c r="L694" s="39"/>
      <c r="M694" s="39"/>
      <c r="N694" s="39"/>
      <c r="O694" s="39"/>
      <c r="P694" s="39"/>
      <c r="Q694" s="39"/>
      <c r="R694" s="39"/>
      <c r="S694" s="39"/>
      <c r="T694" s="3"/>
      <c r="U694" s="3"/>
    </row>
    <row r="695" spans="1:21" s="40" customFormat="1" ht="12.75" customHeight="1">
      <c r="A695" s="3"/>
      <c r="B695" s="15"/>
      <c r="C695" s="15"/>
      <c r="D695" s="15"/>
      <c r="E695" s="15"/>
      <c r="F695" s="15"/>
      <c r="G695" s="15"/>
      <c r="H695" s="15"/>
      <c r="I695" s="15"/>
      <c r="J695" s="24"/>
      <c r="K695" s="26"/>
      <c r="L695" s="39"/>
      <c r="M695" s="39"/>
      <c r="N695" s="39"/>
      <c r="O695" s="39"/>
      <c r="P695" s="39"/>
      <c r="Q695" s="39"/>
      <c r="R695" s="39"/>
      <c r="S695" s="39"/>
      <c r="T695" s="3"/>
      <c r="U695" s="3"/>
    </row>
    <row r="696" spans="1:21" s="40" customFormat="1" ht="12.75" customHeight="1">
      <c r="A696" s="3"/>
      <c r="B696" s="15"/>
      <c r="C696" s="15"/>
      <c r="D696" s="15"/>
      <c r="E696" s="15"/>
      <c r="F696" s="15"/>
      <c r="G696" s="15"/>
      <c r="H696" s="15"/>
      <c r="I696" s="15"/>
      <c r="J696" s="24"/>
      <c r="K696" s="26"/>
      <c r="L696" s="39"/>
      <c r="M696" s="39"/>
      <c r="N696" s="39"/>
      <c r="O696" s="39"/>
      <c r="P696" s="39"/>
      <c r="Q696" s="39"/>
      <c r="R696" s="39"/>
      <c r="S696" s="39"/>
      <c r="T696" s="3"/>
      <c r="U696" s="3"/>
    </row>
    <row r="697" spans="1:21" s="40" customFormat="1" ht="12.75" customHeight="1">
      <c r="A697" s="3"/>
      <c r="B697" s="15"/>
      <c r="C697" s="15"/>
      <c r="D697" s="15"/>
      <c r="E697" s="15"/>
      <c r="F697" s="15"/>
      <c r="G697" s="15"/>
      <c r="H697" s="15"/>
      <c r="I697" s="15"/>
      <c r="J697" s="24"/>
      <c r="K697" s="26"/>
      <c r="L697" s="39"/>
      <c r="M697" s="39"/>
      <c r="N697" s="39"/>
      <c r="O697" s="39"/>
      <c r="P697" s="39"/>
      <c r="Q697" s="39"/>
      <c r="R697" s="39"/>
      <c r="S697" s="39"/>
      <c r="T697" s="3"/>
      <c r="U697" s="3"/>
    </row>
    <row r="698" spans="1:21" s="40" customFormat="1" ht="12.75" customHeight="1">
      <c r="A698" s="3"/>
      <c r="B698" s="15"/>
      <c r="C698" s="15"/>
      <c r="D698" s="15"/>
      <c r="E698" s="15"/>
      <c r="F698" s="15"/>
      <c r="G698" s="15"/>
      <c r="H698" s="15"/>
      <c r="I698" s="15"/>
      <c r="J698" s="24"/>
      <c r="K698" s="26"/>
      <c r="L698" s="39"/>
      <c r="M698" s="39"/>
      <c r="N698" s="39"/>
      <c r="O698" s="39"/>
      <c r="P698" s="39"/>
      <c r="Q698" s="39"/>
      <c r="R698" s="39"/>
      <c r="S698" s="39"/>
      <c r="T698" s="3"/>
      <c r="U698" s="3"/>
    </row>
    <row r="699" spans="1:21" s="40" customFormat="1" ht="12.75" customHeight="1">
      <c r="A699" s="3"/>
      <c r="B699" s="15"/>
      <c r="C699" s="15"/>
      <c r="D699" s="15"/>
      <c r="E699" s="15"/>
      <c r="F699" s="15"/>
      <c r="G699" s="15"/>
      <c r="H699" s="15"/>
      <c r="I699" s="15"/>
      <c r="J699" s="24"/>
      <c r="K699" s="26"/>
      <c r="L699" s="39"/>
      <c r="M699" s="39"/>
      <c r="N699" s="39"/>
      <c r="O699" s="39"/>
      <c r="P699" s="39"/>
      <c r="Q699" s="39"/>
      <c r="R699" s="39"/>
      <c r="S699" s="39"/>
      <c r="T699" s="3"/>
      <c r="U699" s="3"/>
    </row>
    <row r="700" spans="1:21" s="40" customFormat="1" ht="12.75" customHeight="1">
      <c r="A700" s="3"/>
      <c r="B700" s="15"/>
      <c r="C700" s="15"/>
      <c r="D700" s="15"/>
      <c r="E700" s="15"/>
      <c r="F700" s="15"/>
      <c r="G700" s="15"/>
      <c r="H700" s="15"/>
      <c r="I700" s="15"/>
      <c r="J700" s="24"/>
      <c r="K700" s="26"/>
      <c r="L700" s="39"/>
      <c r="M700" s="39"/>
      <c r="N700" s="39"/>
      <c r="O700" s="39"/>
      <c r="P700" s="39"/>
      <c r="Q700" s="39"/>
      <c r="R700" s="39"/>
      <c r="S700" s="39"/>
      <c r="T700" s="3"/>
      <c r="U700" s="3"/>
    </row>
    <row r="701" spans="1:21" s="40" customFormat="1" ht="12.75" customHeight="1">
      <c r="A701" s="3"/>
      <c r="B701" s="15"/>
      <c r="C701" s="15"/>
      <c r="D701" s="15"/>
      <c r="E701" s="15"/>
      <c r="F701" s="15"/>
      <c r="G701" s="15"/>
      <c r="H701" s="15"/>
      <c r="I701" s="15"/>
      <c r="J701" s="24"/>
      <c r="K701" s="26"/>
      <c r="L701" s="39"/>
      <c r="M701" s="39"/>
      <c r="N701" s="39"/>
      <c r="O701" s="39"/>
      <c r="P701" s="39"/>
      <c r="Q701" s="39"/>
      <c r="R701" s="39"/>
      <c r="S701" s="39"/>
      <c r="T701" s="3"/>
      <c r="U701" s="3"/>
    </row>
    <row r="702" spans="1:21" s="40" customFormat="1" ht="12.75" customHeight="1">
      <c r="A702" s="3"/>
      <c r="B702" s="15"/>
      <c r="C702" s="15"/>
      <c r="D702" s="15"/>
      <c r="E702" s="15"/>
      <c r="F702" s="15"/>
      <c r="G702" s="15"/>
      <c r="H702" s="15"/>
      <c r="I702" s="15"/>
      <c r="J702" s="24"/>
      <c r="K702" s="26"/>
      <c r="L702" s="39"/>
      <c r="M702" s="39"/>
      <c r="N702" s="39"/>
      <c r="O702" s="39"/>
      <c r="P702" s="39"/>
      <c r="Q702" s="39"/>
      <c r="R702" s="39"/>
      <c r="S702" s="39"/>
      <c r="T702" s="3"/>
      <c r="U702" s="3"/>
    </row>
    <row r="703" spans="1:21" s="40" customFormat="1" ht="12.75" customHeight="1">
      <c r="A703" s="3"/>
      <c r="B703" s="15"/>
      <c r="C703" s="15"/>
      <c r="D703" s="15"/>
      <c r="E703" s="15"/>
      <c r="F703" s="15"/>
      <c r="G703" s="15"/>
      <c r="H703" s="15"/>
      <c r="I703" s="15"/>
      <c r="J703" s="24"/>
      <c r="K703" s="26"/>
      <c r="L703" s="39"/>
      <c r="M703" s="39"/>
      <c r="N703" s="39"/>
      <c r="O703" s="39"/>
      <c r="P703" s="39"/>
      <c r="Q703" s="39"/>
      <c r="R703" s="39"/>
      <c r="S703" s="39"/>
      <c r="T703" s="3"/>
      <c r="U703" s="3"/>
    </row>
    <row r="704" spans="1:21" s="40" customFormat="1" ht="12.75" customHeight="1">
      <c r="A704" s="3"/>
      <c r="B704" s="15"/>
      <c r="C704" s="15"/>
      <c r="D704" s="15"/>
      <c r="E704" s="15"/>
      <c r="F704" s="15"/>
      <c r="G704" s="15"/>
      <c r="H704" s="15"/>
      <c r="I704" s="15"/>
      <c r="J704" s="24"/>
      <c r="K704" s="26"/>
      <c r="L704" s="39"/>
      <c r="M704" s="39"/>
      <c r="N704" s="39"/>
      <c r="O704" s="39"/>
      <c r="P704" s="39"/>
      <c r="Q704" s="39"/>
      <c r="R704" s="39"/>
      <c r="S704" s="39"/>
      <c r="T704" s="3"/>
      <c r="U704" s="3"/>
    </row>
    <row r="705" spans="1:21" s="40" customFormat="1" ht="12.75" customHeight="1">
      <c r="A705" s="3"/>
      <c r="B705" s="15"/>
      <c r="C705" s="15"/>
      <c r="D705" s="15"/>
      <c r="E705" s="15"/>
      <c r="F705" s="15"/>
      <c r="G705" s="15"/>
      <c r="H705" s="15"/>
      <c r="I705" s="15"/>
      <c r="J705" s="24"/>
      <c r="K705" s="26"/>
      <c r="L705" s="39"/>
      <c r="M705" s="39"/>
      <c r="N705" s="39"/>
      <c r="O705" s="39"/>
      <c r="P705" s="39"/>
      <c r="Q705" s="39"/>
      <c r="R705" s="39"/>
      <c r="S705" s="39"/>
      <c r="T705" s="3"/>
      <c r="U705" s="3"/>
    </row>
    <row r="706" spans="1:21" s="40" customFormat="1" ht="12.75" customHeight="1">
      <c r="A706" s="3"/>
      <c r="B706" s="15"/>
      <c r="C706" s="15"/>
      <c r="D706" s="15"/>
      <c r="E706" s="15"/>
      <c r="F706" s="15"/>
      <c r="G706" s="15"/>
      <c r="H706" s="15"/>
      <c r="I706" s="15"/>
      <c r="J706" s="24"/>
      <c r="K706" s="26"/>
      <c r="L706" s="39"/>
      <c r="M706" s="39"/>
      <c r="N706" s="39"/>
      <c r="O706" s="39"/>
      <c r="P706" s="39"/>
      <c r="Q706" s="39"/>
      <c r="R706" s="39"/>
      <c r="S706" s="39"/>
      <c r="T706" s="3"/>
      <c r="U706" s="3"/>
    </row>
    <row r="707" spans="1:21" s="40" customFormat="1" ht="12.75" customHeight="1">
      <c r="A707" s="3"/>
      <c r="B707" s="15"/>
      <c r="C707" s="15"/>
      <c r="D707" s="15"/>
      <c r="E707" s="15"/>
      <c r="F707" s="15"/>
      <c r="G707" s="15"/>
      <c r="H707" s="15"/>
      <c r="I707" s="15"/>
      <c r="J707" s="24"/>
      <c r="K707" s="26"/>
      <c r="L707" s="39"/>
      <c r="M707" s="39"/>
      <c r="N707" s="39"/>
      <c r="O707" s="39"/>
      <c r="P707" s="39"/>
      <c r="Q707" s="39"/>
      <c r="R707" s="39"/>
      <c r="S707" s="39"/>
      <c r="T707" s="3"/>
      <c r="U707" s="3"/>
    </row>
    <row r="708" spans="1:21" s="40" customFormat="1" ht="12.75" customHeight="1">
      <c r="A708" s="3"/>
      <c r="B708" s="15"/>
      <c r="C708" s="15"/>
      <c r="D708" s="15"/>
      <c r="E708" s="15"/>
      <c r="F708" s="15"/>
      <c r="G708" s="15"/>
      <c r="H708" s="15"/>
      <c r="I708" s="15"/>
      <c r="J708" s="24"/>
      <c r="K708" s="26"/>
      <c r="L708" s="39"/>
      <c r="M708" s="39"/>
      <c r="N708" s="39"/>
      <c r="O708" s="39"/>
      <c r="P708" s="39"/>
      <c r="Q708" s="39"/>
      <c r="R708" s="39"/>
      <c r="S708" s="39"/>
      <c r="T708" s="3"/>
      <c r="U708" s="3"/>
    </row>
    <row r="709" spans="1:21" s="40" customFormat="1" ht="12.75" customHeight="1">
      <c r="A709" s="3"/>
      <c r="B709" s="15"/>
      <c r="C709" s="15"/>
      <c r="D709" s="15"/>
      <c r="E709" s="15"/>
      <c r="F709" s="15"/>
      <c r="G709" s="15"/>
      <c r="H709" s="15"/>
      <c r="I709" s="15"/>
      <c r="J709" s="24"/>
      <c r="K709" s="26"/>
      <c r="L709" s="39"/>
      <c r="M709" s="39"/>
      <c r="N709" s="39"/>
      <c r="O709" s="39"/>
      <c r="P709" s="39"/>
      <c r="Q709" s="39"/>
      <c r="R709" s="39"/>
      <c r="S709" s="39"/>
      <c r="T709" s="3"/>
      <c r="U709" s="3"/>
    </row>
    <row r="710" spans="1:21" s="40" customFormat="1" ht="12.75" customHeight="1">
      <c r="A710" s="3"/>
      <c r="B710" s="15"/>
      <c r="C710" s="15"/>
      <c r="D710" s="15"/>
      <c r="E710" s="15"/>
      <c r="F710" s="15"/>
      <c r="G710" s="15"/>
      <c r="H710" s="15"/>
      <c r="I710" s="15"/>
      <c r="J710" s="24"/>
      <c r="K710" s="26"/>
      <c r="L710" s="39"/>
      <c r="M710" s="39"/>
      <c r="N710" s="39"/>
      <c r="O710" s="39"/>
      <c r="P710" s="39"/>
      <c r="Q710" s="39"/>
      <c r="R710" s="39"/>
      <c r="S710" s="39"/>
      <c r="T710" s="3"/>
      <c r="U710" s="3"/>
    </row>
    <row r="711" spans="1:21" s="40" customFormat="1" ht="12.75" customHeight="1">
      <c r="A711" s="3"/>
      <c r="B711" s="15"/>
      <c r="C711" s="15"/>
      <c r="D711" s="15"/>
      <c r="E711" s="15"/>
      <c r="F711" s="15"/>
      <c r="G711" s="15"/>
      <c r="H711" s="15"/>
      <c r="I711" s="15"/>
      <c r="J711" s="24"/>
      <c r="K711" s="26"/>
      <c r="L711" s="39"/>
      <c r="M711" s="39"/>
      <c r="N711" s="39"/>
      <c r="O711" s="39"/>
      <c r="P711" s="39"/>
      <c r="Q711" s="39"/>
      <c r="R711" s="39"/>
      <c r="S711" s="39"/>
      <c r="T711" s="3"/>
      <c r="U711" s="3"/>
    </row>
    <row r="712" spans="1:21" s="40" customFormat="1" ht="12.75" customHeight="1">
      <c r="A712" s="3"/>
      <c r="B712" s="15"/>
      <c r="C712" s="15"/>
      <c r="D712" s="15"/>
      <c r="E712" s="15"/>
      <c r="F712" s="15"/>
      <c r="G712" s="15"/>
      <c r="H712" s="15"/>
      <c r="I712" s="15"/>
      <c r="J712" s="24"/>
      <c r="K712" s="26"/>
      <c r="L712" s="39"/>
      <c r="M712" s="39"/>
      <c r="N712" s="39"/>
      <c r="O712" s="39"/>
      <c r="P712" s="39"/>
      <c r="Q712" s="39"/>
      <c r="R712" s="39"/>
      <c r="S712" s="39"/>
      <c r="T712" s="3"/>
      <c r="U712" s="3"/>
    </row>
    <row r="713" spans="1:21" s="40" customFormat="1" ht="12.75" customHeight="1">
      <c r="A713" s="3"/>
      <c r="B713" s="15"/>
      <c r="C713" s="15"/>
      <c r="D713" s="15"/>
      <c r="E713" s="15"/>
      <c r="F713" s="15"/>
      <c r="G713" s="15"/>
      <c r="H713" s="15"/>
      <c r="I713" s="15"/>
      <c r="J713" s="24"/>
      <c r="K713" s="26"/>
      <c r="L713" s="39"/>
      <c r="M713" s="39"/>
      <c r="N713" s="39"/>
      <c r="O713" s="39"/>
      <c r="P713" s="39"/>
      <c r="Q713" s="39"/>
      <c r="R713" s="39"/>
      <c r="S713" s="39"/>
      <c r="T713" s="3"/>
      <c r="U713" s="3"/>
    </row>
    <row r="714" spans="1:21" s="40" customFormat="1" ht="12.75" customHeight="1">
      <c r="A714" s="3"/>
      <c r="B714" s="15"/>
      <c r="C714" s="15"/>
      <c r="D714" s="15"/>
      <c r="E714" s="15"/>
      <c r="F714" s="15"/>
      <c r="G714" s="15"/>
      <c r="H714" s="15"/>
      <c r="I714" s="15"/>
      <c r="J714" s="24"/>
      <c r="K714" s="26"/>
      <c r="L714" s="39"/>
      <c r="M714" s="39"/>
      <c r="N714" s="39"/>
      <c r="O714" s="39"/>
      <c r="P714" s="39"/>
      <c r="Q714" s="39"/>
      <c r="R714" s="39"/>
      <c r="S714" s="39"/>
      <c r="T714" s="3"/>
      <c r="U714" s="3"/>
    </row>
    <row r="715" spans="1:21" s="40" customFormat="1" ht="12.75" customHeight="1">
      <c r="A715" s="3"/>
      <c r="B715" s="15"/>
      <c r="C715" s="15"/>
      <c r="D715" s="15"/>
      <c r="E715" s="15"/>
      <c r="F715" s="15"/>
      <c r="G715" s="15"/>
      <c r="H715" s="15"/>
      <c r="I715" s="15"/>
      <c r="J715" s="24"/>
      <c r="K715" s="26"/>
      <c r="L715" s="39"/>
      <c r="M715" s="39"/>
      <c r="N715" s="39"/>
      <c r="O715" s="39"/>
      <c r="P715" s="39"/>
      <c r="Q715" s="39"/>
      <c r="R715" s="39"/>
      <c r="S715" s="39"/>
      <c r="T715" s="3"/>
      <c r="U715" s="3"/>
    </row>
    <row r="716" spans="1:21" s="40" customFormat="1" ht="12.75" customHeight="1">
      <c r="A716" s="3"/>
      <c r="B716" s="15"/>
      <c r="C716" s="15"/>
      <c r="D716" s="15"/>
      <c r="E716" s="15"/>
      <c r="F716" s="15"/>
      <c r="G716" s="15"/>
      <c r="H716" s="15"/>
      <c r="I716" s="15"/>
      <c r="J716" s="24"/>
      <c r="K716" s="26"/>
      <c r="L716" s="39"/>
      <c r="M716" s="39"/>
      <c r="N716" s="39"/>
      <c r="O716" s="39"/>
      <c r="P716" s="39"/>
      <c r="Q716" s="39"/>
      <c r="R716" s="39"/>
      <c r="S716" s="39"/>
      <c r="T716" s="3"/>
      <c r="U716" s="3"/>
    </row>
    <row r="717" spans="1:21" s="40" customFormat="1" ht="12.75" customHeight="1">
      <c r="A717" s="3"/>
      <c r="B717" s="15"/>
      <c r="C717" s="15"/>
      <c r="D717" s="15"/>
      <c r="E717" s="15"/>
      <c r="F717" s="15"/>
      <c r="G717" s="15"/>
      <c r="H717" s="15"/>
      <c r="I717" s="15"/>
      <c r="J717" s="24"/>
      <c r="K717" s="26"/>
      <c r="L717" s="39"/>
      <c r="M717" s="39"/>
      <c r="N717" s="39"/>
      <c r="O717" s="39"/>
      <c r="P717" s="39"/>
      <c r="Q717" s="39"/>
      <c r="R717" s="39"/>
      <c r="S717" s="39"/>
      <c r="T717" s="3"/>
      <c r="U717" s="3"/>
    </row>
    <row r="718" spans="1:21" s="40" customFormat="1" ht="12.75" customHeight="1">
      <c r="A718" s="3"/>
      <c r="B718" s="15"/>
      <c r="C718" s="15"/>
      <c r="D718" s="15"/>
      <c r="E718" s="15"/>
      <c r="F718" s="15"/>
      <c r="G718" s="15"/>
      <c r="H718" s="15"/>
      <c r="I718" s="15"/>
      <c r="J718" s="24"/>
      <c r="K718" s="26"/>
      <c r="L718" s="39"/>
      <c r="M718" s="39"/>
      <c r="N718" s="39"/>
      <c r="O718" s="39"/>
      <c r="P718" s="39"/>
      <c r="Q718" s="39"/>
      <c r="R718" s="39"/>
      <c r="S718" s="39"/>
      <c r="T718" s="3"/>
      <c r="U718" s="3"/>
    </row>
    <row r="719" spans="1:21" s="40" customFormat="1" ht="12.75" customHeight="1">
      <c r="A719" s="3"/>
      <c r="B719" s="15"/>
      <c r="C719" s="15"/>
      <c r="D719" s="15"/>
      <c r="E719" s="15"/>
      <c r="F719" s="15"/>
      <c r="G719" s="15"/>
      <c r="H719" s="15"/>
      <c r="I719" s="15"/>
      <c r="J719" s="24"/>
      <c r="K719" s="26"/>
      <c r="L719" s="39"/>
      <c r="M719" s="39"/>
      <c r="N719" s="39"/>
      <c r="O719" s="39"/>
      <c r="P719" s="39"/>
      <c r="Q719" s="39"/>
      <c r="R719" s="39"/>
      <c r="S719" s="39"/>
      <c r="T719" s="3"/>
      <c r="U719" s="3"/>
    </row>
    <row r="720" spans="1:21" s="40" customFormat="1" ht="12.75" customHeight="1">
      <c r="A720" s="3"/>
      <c r="B720" s="15"/>
      <c r="C720" s="15"/>
      <c r="D720" s="15"/>
      <c r="E720" s="15"/>
      <c r="F720" s="15"/>
      <c r="G720" s="15"/>
      <c r="H720" s="15"/>
      <c r="I720" s="15"/>
      <c r="J720" s="24"/>
      <c r="K720" s="26"/>
      <c r="L720" s="39"/>
      <c r="M720" s="39"/>
      <c r="N720" s="39"/>
      <c r="O720" s="39"/>
      <c r="P720" s="39"/>
      <c r="Q720" s="39"/>
      <c r="R720" s="39"/>
      <c r="S720" s="39"/>
      <c r="T720" s="3"/>
      <c r="U720" s="3"/>
    </row>
    <row r="721" spans="1:21" s="40" customFormat="1" ht="12.75" customHeight="1">
      <c r="A721" s="3"/>
      <c r="B721" s="15"/>
      <c r="C721" s="15"/>
      <c r="D721" s="15"/>
      <c r="E721" s="15"/>
      <c r="F721" s="15"/>
      <c r="G721" s="15"/>
      <c r="H721" s="15"/>
      <c r="I721" s="15"/>
      <c r="J721" s="24"/>
      <c r="K721" s="26"/>
      <c r="L721" s="39"/>
      <c r="M721" s="39"/>
      <c r="N721" s="39"/>
      <c r="O721" s="39"/>
      <c r="P721" s="39"/>
      <c r="Q721" s="39"/>
      <c r="R721" s="39"/>
      <c r="S721" s="39"/>
      <c r="T721" s="3"/>
      <c r="U721" s="3"/>
    </row>
    <row r="722" spans="1:21" s="40" customFormat="1" ht="12.75" customHeight="1">
      <c r="A722" s="3"/>
      <c r="B722" s="15"/>
      <c r="C722" s="15"/>
      <c r="D722" s="15"/>
      <c r="E722" s="15"/>
      <c r="F722" s="15"/>
      <c r="G722" s="15"/>
      <c r="H722" s="15"/>
      <c r="I722" s="15"/>
      <c r="J722" s="24"/>
      <c r="K722" s="26"/>
      <c r="L722" s="39"/>
      <c r="M722" s="39"/>
      <c r="N722" s="39"/>
      <c r="O722" s="39"/>
      <c r="P722" s="39"/>
      <c r="Q722" s="39"/>
      <c r="R722" s="39"/>
      <c r="S722" s="39"/>
      <c r="T722" s="3"/>
      <c r="U722" s="3"/>
    </row>
    <row r="723" spans="1:21" s="40" customFormat="1" ht="12.75" customHeight="1">
      <c r="A723" s="3"/>
      <c r="B723" s="15"/>
      <c r="C723" s="15"/>
      <c r="D723" s="15"/>
      <c r="E723" s="15"/>
      <c r="F723" s="15"/>
      <c r="G723" s="15"/>
      <c r="H723" s="15"/>
      <c r="I723" s="15"/>
      <c r="J723" s="24"/>
      <c r="K723" s="26"/>
      <c r="L723" s="39"/>
      <c r="M723" s="39"/>
      <c r="N723" s="39"/>
      <c r="O723" s="39"/>
      <c r="P723" s="39"/>
      <c r="Q723" s="39"/>
      <c r="R723" s="39"/>
      <c r="S723" s="39"/>
      <c r="T723" s="3"/>
      <c r="U723" s="3"/>
    </row>
    <row r="724" spans="1:21" s="40" customFormat="1" ht="12.75" customHeight="1">
      <c r="A724" s="3"/>
      <c r="B724" s="15"/>
      <c r="C724" s="15"/>
      <c r="D724" s="15"/>
      <c r="E724" s="15"/>
      <c r="F724" s="15"/>
      <c r="G724" s="15"/>
      <c r="H724" s="15"/>
      <c r="I724" s="15"/>
      <c r="J724" s="24"/>
      <c r="K724" s="26"/>
      <c r="L724" s="39"/>
      <c r="M724" s="39"/>
      <c r="N724" s="39"/>
      <c r="O724" s="39"/>
      <c r="P724" s="39"/>
      <c r="Q724" s="39"/>
      <c r="R724" s="39"/>
      <c r="S724" s="39"/>
      <c r="T724" s="3"/>
      <c r="U724" s="3"/>
    </row>
    <row r="725" spans="1:21" s="40" customFormat="1" ht="12.75" customHeight="1">
      <c r="A725" s="3"/>
      <c r="B725" s="15"/>
      <c r="C725" s="15"/>
      <c r="D725" s="15"/>
      <c r="E725" s="15"/>
      <c r="F725" s="15"/>
      <c r="G725" s="15"/>
      <c r="H725" s="15"/>
      <c r="I725" s="15"/>
      <c r="J725" s="24"/>
      <c r="K725" s="26"/>
      <c r="L725" s="39"/>
      <c r="M725" s="39"/>
      <c r="N725" s="39"/>
      <c r="O725" s="39"/>
      <c r="P725" s="39"/>
      <c r="Q725" s="39"/>
      <c r="R725" s="39"/>
      <c r="S725" s="39"/>
      <c r="T725" s="3"/>
      <c r="U725" s="3"/>
    </row>
    <row r="726" spans="1:21" s="40" customFormat="1" ht="12.75" customHeight="1">
      <c r="A726" s="3"/>
      <c r="B726" s="15"/>
      <c r="C726" s="15"/>
      <c r="D726" s="15"/>
      <c r="E726" s="15"/>
      <c r="F726" s="15"/>
      <c r="G726" s="15"/>
      <c r="H726" s="15"/>
      <c r="I726" s="15"/>
      <c r="J726" s="24"/>
      <c r="K726" s="26"/>
      <c r="L726" s="39"/>
      <c r="M726" s="39"/>
      <c r="N726" s="39"/>
      <c r="O726" s="39"/>
      <c r="P726" s="39"/>
      <c r="Q726" s="39"/>
      <c r="R726" s="39"/>
      <c r="S726" s="39"/>
      <c r="T726" s="3"/>
      <c r="U726" s="3"/>
    </row>
    <row r="727" spans="1:21" s="40" customFormat="1" ht="12.75" customHeight="1">
      <c r="A727" s="3"/>
      <c r="B727" s="15"/>
      <c r="C727" s="15"/>
      <c r="D727" s="15"/>
      <c r="E727" s="15"/>
      <c r="F727" s="15"/>
      <c r="G727" s="15"/>
      <c r="H727" s="15"/>
      <c r="I727" s="15"/>
      <c r="J727" s="24"/>
      <c r="K727" s="26"/>
      <c r="L727" s="39"/>
      <c r="M727" s="39"/>
      <c r="N727" s="39"/>
      <c r="O727" s="39"/>
      <c r="P727" s="39"/>
      <c r="Q727" s="39"/>
      <c r="R727" s="39"/>
      <c r="S727" s="39"/>
      <c r="T727" s="3"/>
      <c r="U727" s="3"/>
    </row>
    <row r="728" spans="1:21" s="40" customFormat="1" ht="12.75" customHeight="1">
      <c r="A728" s="3"/>
      <c r="B728" s="15"/>
      <c r="C728" s="15"/>
      <c r="D728" s="15"/>
      <c r="E728" s="15"/>
      <c r="F728" s="15"/>
      <c r="G728" s="15"/>
      <c r="H728" s="15"/>
      <c r="I728" s="15"/>
      <c r="J728" s="24"/>
      <c r="K728" s="26"/>
      <c r="L728" s="39"/>
      <c r="M728" s="39"/>
      <c r="N728" s="39"/>
      <c r="O728" s="39"/>
      <c r="P728" s="39"/>
      <c r="Q728" s="39"/>
      <c r="R728" s="39"/>
      <c r="S728" s="39"/>
      <c r="T728" s="3"/>
      <c r="U728" s="3"/>
    </row>
    <row r="729" spans="1:21" s="40" customFormat="1" ht="12.75" customHeight="1">
      <c r="A729" s="3"/>
      <c r="B729" s="15"/>
      <c r="C729" s="15"/>
      <c r="D729" s="15"/>
      <c r="E729" s="15"/>
      <c r="F729" s="15"/>
      <c r="G729" s="15"/>
      <c r="H729" s="15"/>
      <c r="I729" s="15"/>
      <c r="J729" s="24"/>
      <c r="K729" s="26"/>
      <c r="L729" s="39"/>
      <c r="M729" s="39"/>
      <c r="N729" s="39"/>
      <c r="O729" s="39"/>
      <c r="P729" s="39"/>
      <c r="Q729" s="39"/>
      <c r="R729" s="39"/>
      <c r="S729" s="39"/>
      <c r="T729" s="3"/>
      <c r="U729" s="3"/>
    </row>
    <row r="730" spans="1:21" s="40" customFormat="1" ht="12.75" customHeight="1">
      <c r="A730" s="3"/>
      <c r="B730" s="15"/>
      <c r="C730" s="15"/>
      <c r="D730" s="15"/>
      <c r="E730" s="15"/>
      <c r="F730" s="15"/>
      <c r="G730" s="15"/>
      <c r="H730" s="15"/>
      <c r="I730" s="15"/>
      <c r="J730" s="24"/>
      <c r="K730" s="26"/>
      <c r="L730" s="39"/>
      <c r="M730" s="39"/>
      <c r="N730" s="39"/>
      <c r="O730" s="39"/>
      <c r="P730" s="39"/>
      <c r="Q730" s="39"/>
      <c r="R730" s="39"/>
      <c r="S730" s="39"/>
      <c r="T730" s="3"/>
      <c r="U730" s="3"/>
    </row>
    <row r="731" spans="1:21" s="40" customFormat="1" ht="12.75" customHeight="1">
      <c r="A731" s="3"/>
      <c r="B731" s="15"/>
      <c r="C731" s="15"/>
      <c r="D731" s="15"/>
      <c r="E731" s="15"/>
      <c r="F731" s="15"/>
      <c r="G731" s="15"/>
      <c r="H731" s="15"/>
      <c r="I731" s="15"/>
      <c r="J731" s="24"/>
      <c r="K731" s="26"/>
      <c r="L731" s="39"/>
      <c r="M731" s="39"/>
      <c r="N731" s="39"/>
      <c r="O731" s="39"/>
      <c r="P731" s="39"/>
      <c r="Q731" s="39"/>
      <c r="R731" s="39"/>
      <c r="S731" s="39"/>
      <c r="T731" s="3"/>
      <c r="U731" s="3"/>
    </row>
    <row r="732" spans="1:21" s="40" customFormat="1" ht="12.75" customHeight="1">
      <c r="A732" s="3"/>
      <c r="B732" s="15"/>
      <c r="C732" s="15"/>
      <c r="D732" s="15"/>
      <c r="E732" s="15"/>
      <c r="F732" s="15"/>
      <c r="G732" s="15"/>
      <c r="H732" s="15"/>
      <c r="I732" s="15"/>
      <c r="J732" s="24"/>
      <c r="K732" s="26"/>
      <c r="L732" s="39"/>
      <c r="M732" s="39"/>
      <c r="N732" s="39"/>
      <c r="O732" s="39"/>
      <c r="P732" s="39"/>
      <c r="Q732" s="39"/>
      <c r="R732" s="39"/>
      <c r="S732" s="39"/>
      <c r="T732" s="3"/>
      <c r="U732" s="3"/>
    </row>
    <row r="733" spans="1:21" s="40" customFormat="1" ht="12.75" customHeight="1">
      <c r="A733" s="3"/>
      <c r="B733" s="15"/>
      <c r="C733" s="15"/>
      <c r="D733" s="15"/>
      <c r="E733" s="15"/>
      <c r="F733" s="15"/>
      <c r="G733" s="15"/>
      <c r="H733" s="15"/>
      <c r="I733" s="15"/>
      <c r="J733" s="24"/>
      <c r="K733" s="26"/>
      <c r="L733" s="39"/>
      <c r="M733" s="39"/>
      <c r="N733" s="39"/>
      <c r="O733" s="39"/>
      <c r="P733" s="39"/>
      <c r="Q733" s="39"/>
      <c r="R733" s="39"/>
      <c r="S733" s="39"/>
      <c r="T733" s="3"/>
      <c r="U733" s="3"/>
    </row>
    <row r="734" spans="1:21" s="40" customFormat="1" ht="12.75" customHeight="1">
      <c r="A734" s="3"/>
      <c r="B734" s="15"/>
      <c r="C734" s="15"/>
      <c r="D734" s="15"/>
      <c r="E734" s="15"/>
      <c r="F734" s="15"/>
      <c r="G734" s="15"/>
      <c r="H734" s="15"/>
      <c r="I734" s="15"/>
      <c r="J734" s="24"/>
      <c r="K734" s="26"/>
      <c r="L734" s="39"/>
      <c r="M734" s="39"/>
      <c r="N734" s="39"/>
      <c r="O734" s="39"/>
      <c r="P734" s="39"/>
      <c r="Q734" s="39"/>
      <c r="R734" s="39"/>
      <c r="S734" s="39"/>
      <c r="T734" s="3"/>
      <c r="U734" s="3"/>
    </row>
    <row r="735" spans="1:21" s="40" customFormat="1" ht="12.75" customHeight="1">
      <c r="A735" s="3"/>
      <c r="B735" s="15"/>
      <c r="C735" s="15"/>
      <c r="D735" s="15"/>
      <c r="E735" s="15"/>
      <c r="F735" s="15"/>
      <c r="G735" s="15"/>
      <c r="H735" s="15"/>
      <c r="I735" s="15"/>
      <c r="J735" s="24"/>
      <c r="K735" s="26"/>
      <c r="L735" s="39"/>
      <c r="M735" s="39"/>
      <c r="N735" s="39"/>
      <c r="O735" s="39"/>
      <c r="P735" s="39"/>
      <c r="Q735" s="39"/>
      <c r="R735" s="39"/>
      <c r="S735" s="39"/>
      <c r="T735" s="3"/>
      <c r="U735" s="3"/>
    </row>
    <row r="736" spans="1:21" s="40" customFormat="1" ht="12.75" customHeight="1">
      <c r="A736" s="3"/>
      <c r="B736" s="15"/>
      <c r="C736" s="15"/>
      <c r="D736" s="15"/>
      <c r="E736" s="15"/>
      <c r="F736" s="15"/>
      <c r="G736" s="15"/>
      <c r="H736" s="15"/>
      <c r="I736" s="15"/>
      <c r="J736" s="24"/>
      <c r="K736" s="26"/>
      <c r="L736" s="39"/>
      <c r="M736" s="39"/>
      <c r="N736" s="39"/>
      <c r="O736" s="39"/>
      <c r="P736" s="39"/>
      <c r="Q736" s="39"/>
      <c r="R736" s="39"/>
      <c r="S736" s="39"/>
      <c r="T736" s="3"/>
      <c r="U736" s="3"/>
    </row>
    <row r="737" spans="1:21" s="40" customFormat="1" ht="12.75" customHeight="1">
      <c r="A737" s="3"/>
      <c r="B737" s="15"/>
      <c r="C737" s="15"/>
      <c r="D737" s="15"/>
      <c r="E737" s="15"/>
      <c r="F737" s="15"/>
      <c r="G737" s="15"/>
      <c r="H737" s="15"/>
      <c r="I737" s="15"/>
      <c r="J737" s="24"/>
      <c r="K737" s="26"/>
      <c r="L737" s="39"/>
      <c r="M737" s="39"/>
      <c r="N737" s="39"/>
      <c r="O737" s="39"/>
      <c r="P737" s="39"/>
      <c r="Q737" s="39"/>
      <c r="R737" s="39"/>
      <c r="S737" s="39"/>
      <c r="T737" s="3"/>
      <c r="U737" s="3"/>
    </row>
    <row r="738" spans="1:21" s="40" customFormat="1" ht="12.75" customHeight="1">
      <c r="A738" s="3"/>
      <c r="B738" s="15"/>
      <c r="C738" s="15"/>
      <c r="D738" s="15"/>
      <c r="E738" s="15"/>
      <c r="F738" s="15"/>
      <c r="G738" s="15"/>
      <c r="H738" s="15"/>
      <c r="I738" s="15"/>
      <c r="J738" s="24"/>
      <c r="K738" s="26"/>
      <c r="L738" s="39"/>
      <c r="M738" s="39"/>
      <c r="N738" s="39"/>
      <c r="O738" s="39"/>
      <c r="P738" s="39"/>
      <c r="Q738" s="39"/>
      <c r="R738" s="39"/>
      <c r="S738" s="39"/>
      <c r="T738" s="3"/>
      <c r="U738" s="3"/>
    </row>
    <row r="739" spans="1:21" s="40" customFormat="1" ht="12.75" customHeight="1">
      <c r="A739" s="3"/>
      <c r="B739" s="15"/>
      <c r="C739" s="15"/>
      <c r="D739" s="15"/>
      <c r="E739" s="15"/>
      <c r="F739" s="15"/>
      <c r="G739" s="15"/>
      <c r="H739" s="15"/>
      <c r="I739" s="15"/>
      <c r="J739" s="24"/>
      <c r="K739" s="26"/>
      <c r="L739" s="39"/>
      <c r="M739" s="39"/>
      <c r="N739" s="39"/>
      <c r="O739" s="39"/>
      <c r="P739" s="39"/>
      <c r="Q739" s="39"/>
      <c r="R739" s="39"/>
      <c r="S739" s="39"/>
      <c r="T739" s="3"/>
      <c r="U739" s="3"/>
    </row>
    <row r="740" spans="1:21" s="40" customFormat="1" ht="12.75" customHeight="1">
      <c r="A740" s="3"/>
      <c r="B740" s="15"/>
      <c r="C740" s="15"/>
      <c r="D740" s="15"/>
      <c r="E740" s="15"/>
      <c r="F740" s="15"/>
      <c r="G740" s="15"/>
      <c r="H740" s="15"/>
      <c r="I740" s="15"/>
      <c r="J740" s="24"/>
      <c r="K740" s="26"/>
      <c r="L740" s="39"/>
      <c r="M740" s="39"/>
      <c r="N740" s="39"/>
      <c r="O740" s="39"/>
      <c r="P740" s="39"/>
      <c r="Q740" s="39"/>
      <c r="R740" s="39"/>
      <c r="S740" s="39"/>
      <c r="T740" s="3"/>
      <c r="U740" s="3"/>
    </row>
    <row r="741" spans="1:21" s="40" customFormat="1" ht="12.75" customHeight="1">
      <c r="A741" s="3"/>
      <c r="B741" s="15"/>
      <c r="C741" s="15"/>
      <c r="D741" s="15"/>
      <c r="E741" s="15"/>
      <c r="F741" s="15"/>
      <c r="G741" s="15"/>
      <c r="H741" s="15"/>
      <c r="I741" s="15"/>
      <c r="J741" s="24"/>
      <c r="K741" s="26"/>
      <c r="L741" s="39"/>
      <c r="M741" s="39"/>
      <c r="N741" s="39"/>
      <c r="O741" s="39"/>
      <c r="P741" s="39"/>
      <c r="Q741" s="39"/>
      <c r="R741" s="39"/>
      <c r="S741" s="39"/>
      <c r="T741" s="3"/>
      <c r="U741" s="3"/>
    </row>
    <row r="742" spans="1:21" s="40" customFormat="1" ht="12.75" customHeight="1">
      <c r="A742" s="3"/>
      <c r="B742" s="15"/>
      <c r="C742" s="15"/>
      <c r="D742" s="15"/>
      <c r="E742" s="15"/>
      <c r="F742" s="15"/>
      <c r="G742" s="15"/>
      <c r="H742" s="15"/>
      <c r="I742" s="15"/>
      <c r="J742" s="24"/>
      <c r="K742" s="26"/>
      <c r="L742" s="39"/>
      <c r="M742" s="39"/>
      <c r="N742" s="39"/>
      <c r="O742" s="39"/>
      <c r="P742" s="39"/>
      <c r="Q742" s="39"/>
      <c r="R742" s="39"/>
      <c r="S742" s="39"/>
      <c r="T742" s="3"/>
      <c r="U742" s="3"/>
    </row>
    <row r="743" spans="1:21" s="40" customFormat="1" ht="12.75" customHeight="1">
      <c r="A743" s="3"/>
      <c r="B743" s="15"/>
      <c r="C743" s="15"/>
      <c r="D743" s="15"/>
      <c r="E743" s="15"/>
      <c r="F743" s="15"/>
      <c r="G743" s="15"/>
      <c r="H743" s="15"/>
      <c r="I743" s="15"/>
      <c r="J743" s="24"/>
      <c r="K743" s="26"/>
      <c r="L743" s="39"/>
      <c r="M743" s="39"/>
      <c r="N743" s="39"/>
      <c r="O743" s="39"/>
      <c r="P743" s="39"/>
      <c r="Q743" s="39"/>
      <c r="R743" s="39"/>
      <c r="S743" s="39"/>
      <c r="T743" s="3"/>
      <c r="U743" s="3"/>
    </row>
    <row r="744" spans="1:21" s="40" customFormat="1" ht="12.75" customHeight="1">
      <c r="A744" s="3"/>
      <c r="B744" s="15"/>
      <c r="C744" s="15"/>
      <c r="D744" s="15"/>
      <c r="E744" s="15"/>
      <c r="F744" s="15"/>
      <c r="G744" s="15"/>
      <c r="H744" s="15"/>
      <c r="I744" s="15"/>
      <c r="J744" s="24"/>
      <c r="K744" s="26"/>
      <c r="L744" s="39"/>
      <c r="M744" s="39"/>
      <c r="N744" s="39"/>
      <c r="O744" s="39"/>
      <c r="P744" s="39"/>
      <c r="Q744" s="39"/>
      <c r="R744" s="39"/>
      <c r="S744" s="39"/>
      <c r="T744" s="3"/>
      <c r="U744" s="3"/>
    </row>
    <row r="745" spans="1:21" s="40" customFormat="1" ht="12.75" customHeight="1">
      <c r="A745" s="3"/>
      <c r="B745" s="15"/>
      <c r="C745" s="15"/>
      <c r="D745" s="15"/>
      <c r="E745" s="15"/>
      <c r="F745" s="15"/>
      <c r="G745" s="15"/>
      <c r="H745" s="15"/>
      <c r="I745" s="15"/>
      <c r="J745" s="24"/>
      <c r="K745" s="26"/>
      <c r="L745" s="39"/>
      <c r="M745" s="39"/>
      <c r="N745" s="39"/>
      <c r="O745" s="39"/>
      <c r="P745" s="39"/>
      <c r="Q745" s="39"/>
      <c r="R745" s="39"/>
      <c r="S745" s="39"/>
      <c r="T745" s="3"/>
      <c r="U745" s="3"/>
    </row>
    <row r="746" spans="1:21" s="40" customFormat="1" ht="12.75" customHeight="1">
      <c r="A746" s="3"/>
      <c r="B746" s="15"/>
      <c r="C746" s="15"/>
      <c r="D746" s="15"/>
      <c r="E746" s="15"/>
      <c r="F746" s="15"/>
      <c r="G746" s="15"/>
      <c r="H746" s="15"/>
      <c r="I746" s="15"/>
      <c r="J746" s="24"/>
      <c r="K746" s="26"/>
      <c r="L746" s="39"/>
      <c r="M746" s="39"/>
      <c r="N746" s="39"/>
      <c r="O746" s="39"/>
      <c r="P746" s="39"/>
      <c r="Q746" s="39"/>
      <c r="R746" s="39"/>
      <c r="S746" s="39"/>
      <c r="T746" s="3"/>
      <c r="U746" s="3"/>
    </row>
    <row r="747" spans="1:21" s="40" customFormat="1" ht="12.75" customHeight="1">
      <c r="A747" s="3"/>
      <c r="B747" s="15"/>
      <c r="C747" s="15"/>
      <c r="D747" s="15"/>
      <c r="E747" s="15"/>
      <c r="F747" s="15"/>
      <c r="G747" s="15"/>
      <c r="H747" s="15"/>
      <c r="I747" s="15"/>
      <c r="J747" s="24"/>
      <c r="K747" s="26"/>
      <c r="L747" s="39"/>
      <c r="M747" s="39"/>
      <c r="N747" s="39"/>
      <c r="O747" s="39"/>
      <c r="P747" s="39"/>
      <c r="Q747" s="39"/>
      <c r="R747" s="39"/>
      <c r="S747" s="39"/>
      <c r="T747" s="3"/>
      <c r="U747" s="3"/>
    </row>
    <row r="748" spans="1:21" s="40" customFormat="1" ht="12.75" customHeight="1">
      <c r="A748" s="3"/>
      <c r="B748" s="15"/>
      <c r="C748" s="15"/>
      <c r="D748" s="15"/>
      <c r="E748" s="15"/>
      <c r="F748" s="15"/>
      <c r="G748" s="15"/>
      <c r="H748" s="15"/>
      <c r="I748" s="15"/>
      <c r="J748" s="24"/>
      <c r="K748" s="26"/>
      <c r="L748" s="39"/>
      <c r="M748" s="39"/>
      <c r="N748" s="39"/>
      <c r="O748" s="39"/>
      <c r="P748" s="39"/>
      <c r="Q748" s="39"/>
      <c r="R748" s="39"/>
      <c r="S748" s="39"/>
      <c r="T748" s="3"/>
      <c r="U748" s="3"/>
    </row>
    <row r="749" spans="1:21" s="40" customFormat="1" ht="12.75" customHeight="1">
      <c r="A749" s="3"/>
      <c r="B749" s="15"/>
      <c r="C749" s="15"/>
      <c r="D749" s="15"/>
      <c r="E749" s="15"/>
      <c r="F749" s="15"/>
      <c r="G749" s="15"/>
      <c r="H749" s="15"/>
      <c r="I749" s="15"/>
      <c r="J749" s="24"/>
      <c r="K749" s="26"/>
      <c r="L749" s="39"/>
      <c r="M749" s="39"/>
      <c r="N749" s="39"/>
      <c r="O749" s="39"/>
      <c r="P749" s="39"/>
      <c r="Q749" s="39"/>
      <c r="R749" s="39"/>
      <c r="S749" s="39"/>
      <c r="T749" s="3"/>
      <c r="U749" s="3"/>
    </row>
    <row r="750" spans="1:21" s="40" customFormat="1" ht="12.75" customHeight="1">
      <c r="A750" s="3"/>
      <c r="B750" s="15"/>
      <c r="C750" s="15"/>
      <c r="D750" s="15"/>
      <c r="E750" s="15"/>
      <c r="F750" s="15"/>
      <c r="G750" s="15"/>
      <c r="H750" s="15"/>
      <c r="I750" s="15"/>
      <c r="J750" s="24"/>
      <c r="K750" s="26"/>
      <c r="L750" s="39"/>
      <c r="M750" s="39"/>
      <c r="N750" s="39"/>
      <c r="O750" s="39"/>
      <c r="P750" s="39"/>
      <c r="Q750" s="39"/>
      <c r="R750" s="39"/>
      <c r="S750" s="39"/>
      <c r="T750" s="3"/>
      <c r="U750" s="3"/>
    </row>
    <row r="751" spans="1:21" s="40" customFormat="1" ht="12.75" customHeight="1">
      <c r="A751" s="3"/>
      <c r="B751" s="15"/>
      <c r="C751" s="15"/>
      <c r="D751" s="15"/>
      <c r="E751" s="15"/>
      <c r="F751" s="15"/>
      <c r="G751" s="15"/>
      <c r="H751" s="15"/>
      <c r="I751" s="15"/>
      <c r="J751" s="24"/>
      <c r="K751" s="26"/>
      <c r="L751" s="39"/>
      <c r="M751" s="39"/>
      <c r="N751" s="39"/>
      <c r="O751" s="39"/>
      <c r="P751" s="39"/>
      <c r="Q751" s="39"/>
      <c r="R751" s="39"/>
      <c r="S751" s="39"/>
      <c r="T751" s="3"/>
      <c r="U751" s="3"/>
    </row>
    <row r="752" spans="1:21" s="40" customFormat="1" ht="12.75" customHeight="1">
      <c r="A752" s="3"/>
      <c r="B752" s="15"/>
      <c r="C752" s="15"/>
      <c r="D752" s="15"/>
      <c r="E752" s="15"/>
      <c r="F752" s="15"/>
      <c r="G752" s="15"/>
      <c r="H752" s="15"/>
      <c r="I752" s="15"/>
      <c r="J752" s="24"/>
      <c r="K752" s="26"/>
      <c r="L752" s="39"/>
      <c r="M752" s="39"/>
      <c r="N752" s="39"/>
      <c r="O752" s="39"/>
      <c r="P752" s="39"/>
      <c r="Q752" s="39"/>
      <c r="R752" s="39"/>
      <c r="S752" s="39"/>
      <c r="T752" s="3"/>
      <c r="U752" s="3"/>
    </row>
    <row r="753" spans="1:21" s="40" customFormat="1" ht="12.75" customHeight="1">
      <c r="A753" s="3"/>
      <c r="B753" s="15"/>
      <c r="C753" s="15"/>
      <c r="D753" s="15"/>
      <c r="E753" s="15"/>
      <c r="F753" s="15"/>
      <c r="G753" s="15"/>
      <c r="H753" s="15"/>
      <c r="I753" s="15"/>
      <c r="J753" s="24"/>
      <c r="K753" s="26"/>
      <c r="L753" s="39"/>
      <c r="M753" s="39"/>
      <c r="N753" s="39"/>
      <c r="O753" s="39"/>
      <c r="P753" s="39"/>
      <c r="Q753" s="39"/>
      <c r="R753" s="39"/>
      <c r="S753" s="39"/>
      <c r="T753" s="3"/>
      <c r="U753" s="3"/>
    </row>
    <row r="754" spans="1:21" s="40" customFormat="1" ht="12.75" customHeight="1">
      <c r="A754" s="3"/>
      <c r="B754" s="15"/>
      <c r="C754" s="15"/>
      <c r="D754" s="15"/>
      <c r="E754" s="15"/>
      <c r="F754" s="15"/>
      <c r="G754" s="15"/>
      <c r="H754" s="15"/>
      <c r="I754" s="15"/>
      <c r="J754" s="24"/>
      <c r="K754" s="26"/>
      <c r="L754" s="39"/>
      <c r="M754" s="39"/>
      <c r="N754" s="39"/>
      <c r="O754" s="39"/>
      <c r="P754" s="39"/>
      <c r="Q754" s="39"/>
      <c r="R754" s="39"/>
      <c r="S754" s="39"/>
      <c r="T754" s="3"/>
      <c r="U754" s="3"/>
    </row>
    <row r="755" spans="1:21" s="40" customFormat="1" ht="12.75" customHeight="1">
      <c r="A755" s="3"/>
      <c r="B755" s="15"/>
      <c r="C755" s="15"/>
      <c r="D755" s="15"/>
      <c r="E755" s="15"/>
      <c r="F755" s="15"/>
      <c r="G755" s="15"/>
      <c r="H755" s="15"/>
      <c r="I755" s="15"/>
      <c r="J755" s="24"/>
      <c r="K755" s="26"/>
      <c r="L755" s="39"/>
      <c r="M755" s="39"/>
      <c r="N755" s="39"/>
      <c r="O755" s="39"/>
      <c r="P755" s="39"/>
      <c r="Q755" s="39"/>
      <c r="R755" s="39"/>
      <c r="S755" s="39"/>
      <c r="T755" s="3"/>
      <c r="U755" s="3"/>
    </row>
    <row r="756" spans="1:21" s="40" customFormat="1" ht="12.75" customHeight="1">
      <c r="A756" s="3"/>
      <c r="B756" s="15"/>
      <c r="C756" s="15"/>
      <c r="D756" s="15"/>
      <c r="E756" s="15"/>
      <c r="F756" s="15"/>
      <c r="G756" s="15"/>
      <c r="H756" s="15"/>
      <c r="I756" s="15"/>
      <c r="J756" s="24"/>
      <c r="K756" s="26"/>
      <c r="L756" s="39"/>
      <c r="M756" s="39"/>
      <c r="N756" s="39"/>
      <c r="O756" s="39"/>
      <c r="P756" s="39"/>
      <c r="Q756" s="39"/>
      <c r="R756" s="39"/>
      <c r="S756" s="39"/>
      <c r="T756" s="3"/>
      <c r="U756" s="3"/>
    </row>
    <row r="757" spans="1:21" s="40" customFormat="1" ht="12.75" customHeight="1">
      <c r="A757" s="3"/>
      <c r="B757" s="15"/>
      <c r="C757" s="15"/>
      <c r="D757" s="15"/>
      <c r="E757" s="15"/>
      <c r="F757" s="15"/>
      <c r="G757" s="15"/>
      <c r="H757" s="15"/>
      <c r="I757" s="15"/>
      <c r="J757" s="24"/>
      <c r="K757" s="26"/>
      <c r="L757" s="39"/>
      <c r="M757" s="39"/>
      <c r="N757" s="39"/>
      <c r="O757" s="39"/>
      <c r="P757" s="39"/>
      <c r="Q757" s="39"/>
      <c r="R757" s="39"/>
      <c r="S757" s="39"/>
      <c r="T757" s="3"/>
      <c r="U757" s="3"/>
    </row>
    <row r="758" spans="1:21" s="40" customFormat="1" ht="12.75" customHeight="1">
      <c r="A758" s="3"/>
      <c r="B758" s="15"/>
      <c r="C758" s="15"/>
      <c r="D758" s="15"/>
      <c r="E758" s="15"/>
      <c r="F758" s="15"/>
      <c r="G758" s="15"/>
      <c r="H758" s="15"/>
      <c r="I758" s="15"/>
      <c r="J758" s="24"/>
      <c r="K758" s="26"/>
      <c r="L758" s="39"/>
      <c r="M758" s="39"/>
      <c r="N758" s="39"/>
      <c r="O758" s="39"/>
      <c r="P758" s="39"/>
      <c r="Q758" s="39"/>
      <c r="R758" s="39"/>
      <c r="S758" s="39"/>
      <c r="T758" s="3"/>
      <c r="U758" s="3"/>
    </row>
    <row r="759" spans="1:21" s="40" customFormat="1" ht="12.75" customHeight="1">
      <c r="A759" s="3"/>
      <c r="B759" s="15"/>
      <c r="C759" s="15"/>
      <c r="D759" s="15"/>
      <c r="E759" s="15"/>
      <c r="F759" s="15"/>
      <c r="G759" s="15"/>
      <c r="H759" s="15"/>
      <c r="I759" s="15"/>
      <c r="J759" s="24"/>
      <c r="K759" s="26"/>
      <c r="L759" s="39"/>
      <c r="M759" s="39"/>
      <c r="N759" s="39"/>
      <c r="O759" s="39"/>
      <c r="P759" s="39"/>
      <c r="Q759" s="39"/>
      <c r="R759" s="39"/>
      <c r="S759" s="39"/>
      <c r="T759" s="3"/>
      <c r="U759" s="3"/>
    </row>
    <row r="760" spans="1:21" s="40" customFormat="1" ht="12.75" customHeight="1">
      <c r="A760" s="3"/>
      <c r="B760" s="15"/>
      <c r="C760" s="15"/>
      <c r="D760" s="15"/>
      <c r="E760" s="15"/>
      <c r="F760" s="15"/>
      <c r="G760" s="15"/>
      <c r="H760" s="15"/>
      <c r="I760" s="15"/>
      <c r="J760" s="24"/>
      <c r="K760" s="26"/>
      <c r="L760" s="39"/>
      <c r="M760" s="39"/>
      <c r="N760" s="39"/>
      <c r="O760" s="39"/>
      <c r="P760" s="39"/>
      <c r="Q760" s="39"/>
      <c r="R760" s="39"/>
      <c r="S760" s="39"/>
      <c r="T760" s="3"/>
      <c r="U760" s="3"/>
    </row>
    <row r="761" spans="1:21" s="40" customFormat="1" ht="12.75" customHeight="1">
      <c r="A761" s="3"/>
      <c r="B761" s="15"/>
      <c r="C761" s="15"/>
      <c r="D761" s="15"/>
      <c r="E761" s="15"/>
      <c r="F761" s="15"/>
      <c r="G761" s="15"/>
      <c r="H761" s="15"/>
      <c r="I761" s="15"/>
      <c r="J761" s="24"/>
      <c r="K761" s="26"/>
      <c r="L761" s="39"/>
      <c r="M761" s="39"/>
      <c r="N761" s="39"/>
      <c r="O761" s="39"/>
      <c r="P761" s="39"/>
      <c r="Q761" s="39"/>
      <c r="R761" s="39"/>
      <c r="S761" s="39"/>
      <c r="T761" s="3"/>
      <c r="U761" s="3"/>
    </row>
    <row r="762" spans="1:21" s="40" customFormat="1" ht="12.75" customHeight="1">
      <c r="A762" s="3"/>
      <c r="B762" s="15"/>
      <c r="C762" s="15"/>
      <c r="D762" s="15"/>
      <c r="E762" s="15"/>
      <c r="F762" s="15"/>
      <c r="G762" s="15"/>
      <c r="H762" s="15"/>
      <c r="I762" s="15"/>
      <c r="J762" s="24"/>
      <c r="K762" s="26"/>
      <c r="L762" s="39"/>
      <c r="M762" s="39"/>
      <c r="N762" s="39"/>
      <c r="O762" s="39"/>
      <c r="P762" s="39"/>
      <c r="Q762" s="39"/>
      <c r="R762" s="39"/>
      <c r="S762" s="39"/>
      <c r="T762" s="3"/>
      <c r="U762" s="3"/>
    </row>
    <row r="763" spans="1:21" s="40" customFormat="1" ht="12.75" customHeight="1">
      <c r="A763" s="3"/>
      <c r="B763" s="15"/>
      <c r="C763" s="15"/>
      <c r="D763" s="15"/>
      <c r="E763" s="15"/>
      <c r="F763" s="15"/>
      <c r="G763" s="15"/>
      <c r="H763" s="15"/>
      <c r="I763" s="15"/>
      <c r="J763" s="24"/>
      <c r="K763" s="26"/>
      <c r="L763" s="39"/>
      <c r="M763" s="39"/>
      <c r="N763" s="39"/>
      <c r="O763" s="39"/>
      <c r="P763" s="39"/>
      <c r="Q763" s="39"/>
      <c r="R763" s="39"/>
      <c r="S763" s="39"/>
      <c r="T763" s="3"/>
      <c r="U763" s="3"/>
    </row>
    <row r="764" spans="1:21" s="40" customFormat="1" ht="12.75" customHeight="1">
      <c r="A764" s="3"/>
      <c r="B764" s="15"/>
      <c r="C764" s="15"/>
      <c r="D764" s="15"/>
      <c r="E764" s="15"/>
      <c r="F764" s="15"/>
      <c r="G764" s="15"/>
      <c r="H764" s="15"/>
      <c r="I764" s="15"/>
      <c r="J764" s="24"/>
      <c r="K764" s="26"/>
      <c r="L764" s="39"/>
      <c r="M764" s="39"/>
      <c r="N764" s="39"/>
      <c r="O764" s="39"/>
      <c r="P764" s="39"/>
      <c r="Q764" s="39"/>
      <c r="R764" s="39"/>
      <c r="S764" s="39"/>
      <c r="T764" s="3"/>
      <c r="U764" s="3"/>
    </row>
    <row r="765" spans="1:21" s="40" customFormat="1" ht="12.75" customHeight="1">
      <c r="A765" s="3"/>
      <c r="B765" s="15"/>
      <c r="C765" s="15"/>
      <c r="D765" s="15"/>
      <c r="E765" s="15"/>
      <c r="F765" s="15"/>
      <c r="G765" s="15"/>
      <c r="H765" s="15"/>
      <c r="I765" s="15"/>
      <c r="J765" s="24"/>
      <c r="K765" s="26"/>
      <c r="L765" s="39"/>
      <c r="M765" s="39"/>
      <c r="N765" s="39"/>
      <c r="O765" s="39"/>
      <c r="P765" s="39"/>
      <c r="Q765" s="39"/>
      <c r="R765" s="39"/>
      <c r="S765" s="39"/>
      <c r="T765" s="3"/>
      <c r="U765" s="3"/>
    </row>
    <row r="766" spans="1:21" s="40" customFormat="1" ht="12.75" customHeight="1">
      <c r="A766" s="3"/>
      <c r="B766" s="15"/>
      <c r="C766" s="15"/>
      <c r="D766" s="15"/>
      <c r="E766" s="15"/>
      <c r="F766" s="15"/>
      <c r="G766" s="15"/>
      <c r="H766" s="15"/>
      <c r="I766" s="15"/>
      <c r="J766" s="24"/>
      <c r="K766" s="26"/>
      <c r="L766" s="39"/>
      <c r="M766" s="39"/>
      <c r="N766" s="39"/>
      <c r="O766" s="39"/>
      <c r="P766" s="39"/>
      <c r="Q766" s="39"/>
      <c r="R766" s="39"/>
      <c r="S766" s="39"/>
      <c r="T766" s="3"/>
      <c r="U766" s="3"/>
    </row>
    <row r="767" spans="1:21" s="40" customFormat="1" ht="12.75" customHeight="1">
      <c r="A767" s="3"/>
      <c r="B767" s="15"/>
      <c r="C767" s="15"/>
      <c r="D767" s="15"/>
      <c r="E767" s="15"/>
      <c r="F767" s="15"/>
      <c r="G767" s="15"/>
      <c r="H767" s="15"/>
      <c r="I767" s="15"/>
      <c r="J767" s="24"/>
      <c r="K767" s="26"/>
      <c r="L767" s="39"/>
      <c r="M767" s="39"/>
      <c r="N767" s="39"/>
      <c r="O767" s="39"/>
      <c r="P767" s="39"/>
      <c r="Q767" s="39"/>
      <c r="R767" s="39"/>
      <c r="S767" s="39"/>
      <c r="T767" s="3"/>
      <c r="U767" s="3"/>
    </row>
    <row r="768" spans="1:21" s="40" customFormat="1" ht="12.75" customHeight="1">
      <c r="A768" s="3"/>
      <c r="B768" s="15"/>
      <c r="C768" s="15"/>
      <c r="D768" s="15"/>
      <c r="E768" s="15"/>
      <c r="F768" s="15"/>
      <c r="G768" s="15"/>
      <c r="H768" s="15"/>
      <c r="I768" s="15"/>
      <c r="J768" s="24"/>
      <c r="K768" s="26"/>
      <c r="L768" s="39"/>
      <c r="M768" s="39"/>
      <c r="N768" s="39"/>
      <c r="O768" s="39"/>
      <c r="P768" s="39"/>
      <c r="Q768" s="39"/>
      <c r="R768" s="39"/>
      <c r="S768" s="39"/>
      <c r="T768" s="3"/>
      <c r="U768" s="3"/>
    </row>
    <row r="769" spans="1:21" s="40" customFormat="1" ht="12.75" customHeight="1">
      <c r="A769" s="3"/>
      <c r="B769" s="15"/>
      <c r="C769" s="15"/>
      <c r="D769" s="15"/>
      <c r="E769" s="15"/>
      <c r="F769" s="15"/>
      <c r="G769" s="15"/>
      <c r="H769" s="15"/>
      <c r="I769" s="15"/>
      <c r="J769" s="24"/>
      <c r="K769" s="26"/>
      <c r="L769" s="39"/>
      <c r="M769" s="39"/>
      <c r="N769" s="39"/>
      <c r="O769" s="39"/>
      <c r="P769" s="39"/>
      <c r="Q769" s="39"/>
      <c r="R769" s="39"/>
      <c r="S769" s="39"/>
      <c r="T769" s="3"/>
      <c r="U769" s="3"/>
    </row>
    <row r="770" spans="1:21" s="40" customFormat="1" ht="12.75" customHeight="1">
      <c r="A770" s="3"/>
      <c r="B770" s="15"/>
      <c r="C770" s="15"/>
      <c r="D770" s="15"/>
      <c r="E770" s="15"/>
      <c r="F770" s="15"/>
      <c r="G770" s="15"/>
      <c r="H770" s="15"/>
      <c r="I770" s="15"/>
      <c r="J770" s="24"/>
      <c r="K770" s="26"/>
      <c r="L770" s="39"/>
      <c r="M770" s="39"/>
      <c r="N770" s="39"/>
      <c r="O770" s="39"/>
      <c r="P770" s="39"/>
      <c r="Q770" s="39"/>
      <c r="R770" s="39"/>
      <c r="S770" s="39"/>
      <c r="T770" s="3"/>
      <c r="U770" s="3"/>
    </row>
    <row r="771" spans="1:21" s="40" customFormat="1" ht="12.75" customHeight="1">
      <c r="A771" s="3"/>
      <c r="B771" s="15"/>
      <c r="C771" s="15"/>
      <c r="D771" s="15"/>
      <c r="E771" s="15"/>
      <c r="F771" s="15"/>
      <c r="G771" s="15"/>
      <c r="H771" s="15"/>
      <c r="I771" s="15"/>
      <c r="J771" s="24"/>
      <c r="K771" s="26"/>
      <c r="L771" s="39"/>
      <c r="M771" s="39"/>
      <c r="N771" s="39"/>
      <c r="O771" s="39"/>
      <c r="P771" s="39"/>
      <c r="Q771" s="39"/>
      <c r="R771" s="39"/>
      <c r="S771" s="39"/>
      <c r="T771" s="3"/>
      <c r="U771" s="3"/>
    </row>
    <row r="772" spans="1:21" s="40" customFormat="1" ht="12.75" customHeight="1">
      <c r="A772" s="3"/>
      <c r="B772" s="15"/>
      <c r="C772" s="15"/>
      <c r="D772" s="15"/>
      <c r="E772" s="15"/>
      <c r="F772" s="15"/>
      <c r="G772" s="15"/>
      <c r="H772" s="15"/>
      <c r="I772" s="15"/>
      <c r="J772" s="24"/>
      <c r="K772" s="26"/>
      <c r="L772" s="39"/>
      <c r="M772" s="39"/>
      <c r="N772" s="39"/>
      <c r="O772" s="39"/>
      <c r="P772" s="39"/>
      <c r="Q772" s="39"/>
      <c r="R772" s="39"/>
      <c r="S772" s="39"/>
      <c r="T772" s="3"/>
      <c r="U772" s="3"/>
    </row>
    <row r="773" spans="1:21" s="40" customFormat="1" ht="12.75" customHeight="1">
      <c r="A773" s="3"/>
      <c r="B773" s="15"/>
      <c r="C773" s="15"/>
      <c r="D773" s="15"/>
      <c r="E773" s="15"/>
      <c r="F773" s="15"/>
      <c r="G773" s="15"/>
      <c r="H773" s="15"/>
      <c r="I773" s="15"/>
      <c r="J773" s="24"/>
      <c r="K773" s="26"/>
      <c r="L773" s="39"/>
      <c r="M773" s="39"/>
      <c r="N773" s="39"/>
      <c r="O773" s="39"/>
      <c r="P773" s="39"/>
      <c r="Q773" s="39"/>
      <c r="R773" s="39"/>
      <c r="S773" s="39"/>
      <c r="T773" s="3"/>
      <c r="U773" s="3"/>
    </row>
    <row r="774" spans="1:21" s="40" customFormat="1" ht="12.75" customHeight="1">
      <c r="A774" s="3"/>
      <c r="B774" s="15"/>
      <c r="C774" s="15"/>
      <c r="D774" s="15"/>
      <c r="E774" s="15"/>
      <c r="F774" s="15"/>
      <c r="G774" s="15"/>
      <c r="H774" s="15"/>
      <c r="I774" s="15"/>
      <c r="J774" s="24"/>
      <c r="K774" s="26"/>
      <c r="L774" s="39"/>
      <c r="M774" s="39"/>
      <c r="N774" s="39"/>
      <c r="O774" s="39"/>
      <c r="P774" s="39"/>
      <c r="Q774" s="39"/>
      <c r="R774" s="39"/>
      <c r="S774" s="39"/>
      <c r="T774" s="3"/>
      <c r="U774" s="3"/>
    </row>
    <row r="775" spans="1:21" s="40" customFormat="1" ht="12.75" customHeight="1">
      <c r="A775" s="3"/>
      <c r="B775" s="15"/>
      <c r="C775" s="15"/>
      <c r="D775" s="15"/>
      <c r="E775" s="15"/>
      <c r="F775" s="15"/>
      <c r="G775" s="15"/>
      <c r="H775" s="15"/>
      <c r="I775" s="15"/>
      <c r="J775" s="24"/>
      <c r="K775" s="26"/>
      <c r="L775" s="39"/>
      <c r="M775" s="39"/>
      <c r="N775" s="39"/>
      <c r="O775" s="39"/>
      <c r="P775" s="39"/>
      <c r="Q775" s="39"/>
      <c r="R775" s="39"/>
      <c r="S775" s="39"/>
      <c r="T775" s="3"/>
      <c r="U775" s="3"/>
    </row>
    <row r="776" spans="1:21" s="40" customFormat="1" ht="12.75" customHeight="1">
      <c r="A776" s="3"/>
      <c r="B776" s="15"/>
      <c r="C776" s="15"/>
      <c r="D776" s="15"/>
      <c r="E776" s="15"/>
      <c r="F776" s="15"/>
      <c r="G776" s="15"/>
      <c r="H776" s="15"/>
      <c r="I776" s="15"/>
      <c r="J776" s="24"/>
      <c r="K776" s="26"/>
      <c r="L776" s="39"/>
      <c r="M776" s="39"/>
      <c r="N776" s="39"/>
      <c r="O776" s="39"/>
      <c r="P776" s="39"/>
      <c r="Q776" s="39"/>
      <c r="R776" s="39"/>
      <c r="S776" s="39"/>
      <c r="T776" s="3"/>
      <c r="U776" s="3"/>
    </row>
    <row r="777" spans="1:21" s="40" customFormat="1" ht="12.75" customHeight="1">
      <c r="A777" s="3"/>
      <c r="B777" s="15"/>
      <c r="C777" s="15"/>
      <c r="D777" s="15"/>
      <c r="E777" s="15"/>
      <c r="F777" s="15"/>
      <c r="G777" s="15"/>
      <c r="H777" s="15"/>
      <c r="I777" s="15"/>
      <c r="J777" s="24"/>
      <c r="K777" s="26"/>
      <c r="L777" s="39"/>
      <c r="M777" s="39"/>
      <c r="N777" s="39"/>
      <c r="O777" s="39"/>
      <c r="P777" s="39"/>
      <c r="Q777" s="39"/>
      <c r="R777" s="39"/>
      <c r="S777" s="39"/>
      <c r="T777" s="3"/>
      <c r="U777" s="3"/>
    </row>
    <row r="778" spans="1:21" s="40" customFormat="1" ht="12.75" customHeight="1">
      <c r="A778" s="3"/>
      <c r="B778" s="15"/>
      <c r="C778" s="15"/>
      <c r="D778" s="15"/>
      <c r="E778" s="15"/>
      <c r="F778" s="15"/>
      <c r="G778" s="15"/>
      <c r="H778" s="15"/>
      <c r="I778" s="15"/>
      <c r="J778" s="24"/>
      <c r="K778" s="26"/>
      <c r="L778" s="39"/>
      <c r="M778" s="39"/>
      <c r="N778" s="39"/>
      <c r="O778" s="39"/>
      <c r="P778" s="39"/>
      <c r="Q778" s="39"/>
      <c r="R778" s="39"/>
      <c r="S778" s="39"/>
      <c r="T778" s="3"/>
      <c r="U778" s="3"/>
    </row>
    <row r="779" spans="1:21" s="40" customFormat="1" ht="12.75" customHeight="1">
      <c r="A779" s="3"/>
      <c r="B779" s="15"/>
      <c r="C779" s="15"/>
      <c r="D779" s="15"/>
      <c r="E779" s="15"/>
      <c r="F779" s="15"/>
      <c r="G779" s="15"/>
      <c r="H779" s="15"/>
      <c r="I779" s="15"/>
      <c r="J779" s="24"/>
      <c r="K779" s="26"/>
      <c r="L779" s="39"/>
      <c r="M779" s="39"/>
      <c r="N779" s="39"/>
      <c r="O779" s="39"/>
      <c r="P779" s="39"/>
      <c r="Q779" s="39"/>
      <c r="R779" s="39"/>
      <c r="S779" s="39"/>
      <c r="T779" s="3"/>
      <c r="U779" s="3"/>
    </row>
    <row r="780" spans="1:21" s="40" customFormat="1" ht="12.75" customHeight="1">
      <c r="A780" s="3"/>
      <c r="B780" s="15"/>
      <c r="C780" s="15"/>
      <c r="D780" s="15"/>
      <c r="E780" s="15"/>
      <c r="F780" s="15"/>
      <c r="G780" s="15"/>
      <c r="H780" s="15"/>
      <c r="I780" s="15"/>
      <c r="J780" s="24"/>
      <c r="K780" s="26"/>
      <c r="L780" s="39"/>
      <c r="M780" s="39"/>
      <c r="N780" s="39"/>
      <c r="O780" s="39"/>
      <c r="P780" s="39"/>
      <c r="Q780" s="39"/>
      <c r="R780" s="39"/>
      <c r="S780" s="39"/>
      <c r="T780" s="3"/>
      <c r="U780" s="3"/>
    </row>
    <row r="781" spans="1:21" s="40" customFormat="1" ht="12.75" customHeight="1">
      <c r="A781" s="3"/>
      <c r="B781" s="15"/>
      <c r="C781" s="15"/>
      <c r="D781" s="15"/>
      <c r="E781" s="15"/>
      <c r="F781" s="15"/>
      <c r="G781" s="15"/>
      <c r="H781" s="15"/>
      <c r="I781" s="15"/>
      <c r="J781" s="24"/>
      <c r="K781" s="26"/>
      <c r="L781" s="39"/>
      <c r="M781" s="39"/>
      <c r="N781" s="39"/>
      <c r="O781" s="39"/>
      <c r="P781" s="39"/>
      <c r="Q781" s="39"/>
      <c r="R781" s="39"/>
      <c r="S781" s="39"/>
      <c r="T781" s="3"/>
      <c r="U781" s="3"/>
    </row>
    <row r="782" spans="1:21" s="40" customFormat="1" ht="12.75" customHeight="1">
      <c r="A782" s="3"/>
      <c r="B782" s="15"/>
      <c r="C782" s="15"/>
      <c r="D782" s="15"/>
      <c r="E782" s="15"/>
      <c r="F782" s="15"/>
      <c r="G782" s="15"/>
      <c r="H782" s="15"/>
      <c r="I782" s="15"/>
      <c r="J782" s="24"/>
      <c r="K782" s="26"/>
      <c r="L782" s="39"/>
      <c r="M782" s="39"/>
      <c r="N782" s="39"/>
      <c r="O782" s="39"/>
      <c r="P782" s="39"/>
      <c r="Q782" s="39"/>
      <c r="R782" s="39"/>
      <c r="S782" s="39"/>
      <c r="T782" s="3"/>
      <c r="U782" s="3"/>
    </row>
    <row r="783" spans="1:21" s="40" customFormat="1" ht="12.75" customHeight="1">
      <c r="A783" s="3"/>
      <c r="B783" s="15"/>
      <c r="C783" s="15"/>
      <c r="D783" s="15"/>
      <c r="E783" s="15"/>
      <c r="F783" s="15"/>
      <c r="G783" s="15"/>
      <c r="H783" s="15"/>
      <c r="I783" s="15"/>
      <c r="J783" s="24"/>
      <c r="K783" s="26"/>
      <c r="L783" s="39"/>
      <c r="M783" s="39"/>
      <c r="N783" s="39"/>
      <c r="O783" s="39"/>
      <c r="P783" s="39"/>
      <c r="Q783" s="39"/>
      <c r="R783" s="39"/>
      <c r="S783" s="39"/>
      <c r="T783" s="3"/>
      <c r="U783" s="3"/>
    </row>
    <row r="784" spans="1:21" s="40" customFormat="1" ht="12.75" customHeight="1">
      <c r="A784" s="3"/>
      <c r="B784" s="15"/>
      <c r="C784" s="15"/>
      <c r="D784" s="15"/>
      <c r="E784" s="15"/>
      <c r="F784" s="15"/>
      <c r="G784" s="15"/>
      <c r="H784" s="15"/>
      <c r="I784" s="15"/>
      <c r="J784" s="24"/>
      <c r="K784" s="26"/>
      <c r="L784" s="39"/>
      <c r="M784" s="39"/>
      <c r="N784" s="39"/>
      <c r="O784" s="39"/>
      <c r="P784" s="39"/>
      <c r="Q784" s="39"/>
      <c r="R784" s="39"/>
      <c r="S784" s="39"/>
      <c r="T784" s="3"/>
      <c r="U784" s="3"/>
    </row>
    <row r="785" spans="1:21" s="40" customFormat="1" ht="12.75" customHeight="1">
      <c r="A785" s="3"/>
      <c r="B785" s="15"/>
      <c r="C785" s="15"/>
      <c r="D785" s="15"/>
      <c r="E785" s="15"/>
      <c r="F785" s="15"/>
      <c r="G785" s="15"/>
      <c r="H785" s="15"/>
      <c r="I785" s="15"/>
      <c r="J785" s="24"/>
      <c r="K785" s="26"/>
      <c r="L785" s="39"/>
      <c r="M785" s="39"/>
      <c r="N785" s="39"/>
      <c r="O785" s="39"/>
      <c r="P785" s="39"/>
      <c r="Q785" s="39"/>
      <c r="R785" s="39"/>
      <c r="S785" s="39"/>
      <c r="T785" s="3"/>
      <c r="U785" s="3"/>
    </row>
    <row r="786" spans="1:21" s="40" customFormat="1" ht="12.75" customHeight="1">
      <c r="A786" s="3"/>
      <c r="B786" s="15"/>
      <c r="C786" s="15"/>
      <c r="D786" s="15"/>
      <c r="E786" s="15"/>
      <c r="F786" s="15"/>
      <c r="G786" s="15"/>
      <c r="H786" s="15"/>
      <c r="I786" s="15"/>
      <c r="J786" s="24"/>
      <c r="K786" s="26"/>
      <c r="L786" s="39"/>
      <c r="M786" s="39"/>
      <c r="N786" s="39"/>
      <c r="O786" s="39"/>
      <c r="P786" s="39"/>
      <c r="Q786" s="39"/>
      <c r="R786" s="39"/>
      <c r="S786" s="39"/>
      <c r="T786" s="3"/>
      <c r="U786" s="3"/>
    </row>
    <row r="787" spans="1:21" s="40" customFormat="1" ht="12.75" customHeight="1">
      <c r="A787" s="3"/>
      <c r="B787" s="15"/>
      <c r="C787" s="15"/>
      <c r="D787" s="15"/>
      <c r="E787" s="15"/>
      <c r="F787" s="15"/>
      <c r="G787" s="15"/>
      <c r="H787" s="15"/>
      <c r="I787" s="15"/>
      <c r="J787" s="24"/>
      <c r="K787" s="26"/>
      <c r="L787" s="39"/>
      <c r="M787" s="39"/>
      <c r="N787" s="39"/>
      <c r="O787" s="39"/>
      <c r="P787" s="39"/>
      <c r="Q787" s="39"/>
      <c r="R787" s="39"/>
      <c r="S787" s="39"/>
      <c r="T787" s="3"/>
      <c r="U787" s="3"/>
    </row>
    <row r="788" spans="1:21" s="40" customFormat="1" ht="12.75" customHeight="1">
      <c r="A788" s="3"/>
      <c r="B788" s="15"/>
      <c r="C788" s="15"/>
      <c r="D788" s="15"/>
      <c r="E788" s="15"/>
      <c r="F788" s="15"/>
      <c r="G788" s="15"/>
      <c r="H788" s="15"/>
      <c r="I788" s="15"/>
      <c r="J788" s="24"/>
      <c r="K788" s="26"/>
      <c r="L788" s="39"/>
      <c r="M788" s="39"/>
      <c r="N788" s="39"/>
      <c r="O788" s="39"/>
      <c r="P788" s="39"/>
      <c r="Q788" s="39"/>
      <c r="R788" s="39"/>
      <c r="S788" s="39"/>
      <c r="T788" s="3"/>
      <c r="U788" s="3"/>
    </row>
    <row r="789" spans="1:21" s="40" customFormat="1" ht="12.75" customHeight="1">
      <c r="A789" s="3"/>
      <c r="B789" s="15"/>
      <c r="C789" s="15"/>
      <c r="D789" s="15"/>
      <c r="E789" s="15"/>
      <c r="F789" s="15"/>
      <c r="G789" s="15"/>
      <c r="H789" s="15"/>
      <c r="I789" s="15"/>
      <c r="J789" s="24"/>
      <c r="K789" s="26"/>
      <c r="L789" s="39"/>
      <c r="M789" s="39"/>
      <c r="N789" s="39"/>
      <c r="O789" s="39"/>
      <c r="P789" s="39"/>
      <c r="Q789" s="39"/>
      <c r="R789" s="39"/>
      <c r="S789" s="39"/>
      <c r="T789" s="3"/>
      <c r="U789" s="3"/>
    </row>
    <row r="790" spans="1:21" s="40" customFormat="1" ht="12.75" customHeight="1">
      <c r="A790" s="3"/>
      <c r="B790" s="15"/>
      <c r="C790" s="15"/>
      <c r="D790" s="15"/>
      <c r="E790" s="15"/>
      <c r="F790" s="15"/>
      <c r="G790" s="15"/>
      <c r="H790" s="15"/>
      <c r="I790" s="15"/>
      <c r="J790" s="24"/>
      <c r="K790" s="26"/>
      <c r="L790" s="39"/>
      <c r="M790" s="39"/>
      <c r="N790" s="39"/>
      <c r="O790" s="39"/>
      <c r="P790" s="39"/>
      <c r="Q790" s="39"/>
      <c r="R790" s="39"/>
      <c r="S790" s="39"/>
      <c r="T790" s="3"/>
      <c r="U790" s="3"/>
    </row>
    <row r="791" spans="1:21" s="40" customFormat="1" ht="12.75" customHeight="1">
      <c r="A791" s="3"/>
      <c r="B791" s="15"/>
      <c r="C791" s="15"/>
      <c r="D791" s="15"/>
      <c r="E791" s="15"/>
      <c r="F791" s="15"/>
      <c r="G791" s="15"/>
      <c r="H791" s="15"/>
      <c r="I791" s="15"/>
      <c r="J791" s="24"/>
      <c r="K791" s="26"/>
      <c r="L791" s="39"/>
      <c r="M791" s="39"/>
      <c r="N791" s="39"/>
      <c r="O791" s="39"/>
      <c r="P791" s="39"/>
      <c r="Q791" s="39"/>
      <c r="R791" s="39"/>
      <c r="S791" s="39"/>
      <c r="T791" s="3"/>
      <c r="U791" s="3"/>
    </row>
    <row r="792" spans="1:21" s="40" customFormat="1" ht="12.75" customHeight="1">
      <c r="A792" s="3"/>
      <c r="B792" s="15"/>
      <c r="C792" s="15"/>
      <c r="D792" s="15"/>
      <c r="E792" s="15"/>
      <c r="F792" s="15"/>
      <c r="G792" s="15"/>
      <c r="H792" s="15"/>
      <c r="I792" s="15"/>
      <c r="J792" s="24"/>
      <c r="K792" s="26"/>
      <c r="L792" s="39"/>
      <c r="M792" s="39"/>
      <c r="N792" s="39"/>
      <c r="O792" s="39"/>
      <c r="P792" s="39"/>
      <c r="Q792" s="39"/>
      <c r="R792" s="39"/>
      <c r="S792" s="39"/>
      <c r="T792" s="3"/>
      <c r="U792" s="3"/>
    </row>
    <row r="793" spans="1:21" s="40" customFormat="1" ht="12.75" customHeight="1">
      <c r="A793" s="3"/>
      <c r="B793" s="15"/>
      <c r="C793" s="15"/>
      <c r="D793" s="15"/>
      <c r="E793" s="15"/>
      <c r="F793" s="15"/>
      <c r="G793" s="15"/>
      <c r="H793" s="15"/>
      <c r="I793" s="15"/>
      <c r="J793" s="24"/>
      <c r="K793" s="26"/>
      <c r="L793" s="39"/>
      <c r="M793" s="39"/>
      <c r="N793" s="39"/>
      <c r="O793" s="39"/>
      <c r="P793" s="39"/>
      <c r="Q793" s="39"/>
      <c r="R793" s="39"/>
      <c r="S793" s="39"/>
      <c r="T793" s="3"/>
      <c r="U793" s="3"/>
    </row>
    <row r="794" spans="1:21" s="40" customFormat="1" ht="12.75" customHeight="1">
      <c r="A794" s="3"/>
      <c r="B794" s="15"/>
      <c r="C794" s="15"/>
      <c r="D794" s="15"/>
      <c r="E794" s="15"/>
      <c r="F794" s="15"/>
      <c r="G794" s="15"/>
      <c r="H794" s="15"/>
      <c r="I794" s="15"/>
      <c r="J794" s="24"/>
      <c r="K794" s="26"/>
      <c r="L794" s="39"/>
      <c r="M794" s="39"/>
      <c r="N794" s="39"/>
      <c r="O794" s="39"/>
      <c r="P794" s="39"/>
      <c r="Q794" s="39"/>
      <c r="R794" s="39"/>
      <c r="S794" s="39"/>
      <c r="T794" s="3"/>
      <c r="U794" s="3"/>
    </row>
    <row r="795" spans="1:21" s="40" customFormat="1" ht="12.75" customHeight="1">
      <c r="A795" s="3"/>
      <c r="B795" s="15"/>
      <c r="C795" s="15"/>
      <c r="D795" s="15"/>
      <c r="E795" s="15"/>
      <c r="F795" s="15"/>
      <c r="G795" s="15"/>
      <c r="H795" s="15"/>
      <c r="I795" s="15"/>
      <c r="J795" s="24"/>
      <c r="K795" s="26"/>
      <c r="L795" s="39"/>
      <c r="M795" s="39"/>
      <c r="N795" s="39"/>
      <c r="O795" s="39"/>
      <c r="P795" s="39"/>
      <c r="Q795" s="39"/>
      <c r="R795" s="39"/>
      <c r="S795" s="39"/>
      <c r="T795" s="3"/>
      <c r="U795" s="3"/>
    </row>
    <row r="796" spans="1:21" s="40" customFormat="1" ht="12.75" customHeight="1">
      <c r="A796" s="3"/>
      <c r="B796" s="15"/>
      <c r="C796" s="15"/>
      <c r="D796" s="15"/>
      <c r="E796" s="15"/>
      <c r="F796" s="15"/>
      <c r="G796" s="15"/>
      <c r="H796" s="15"/>
      <c r="I796" s="15"/>
      <c r="J796" s="24"/>
      <c r="K796" s="26"/>
      <c r="L796" s="39"/>
      <c r="M796" s="39"/>
      <c r="N796" s="39"/>
      <c r="O796" s="39"/>
      <c r="P796" s="39"/>
      <c r="Q796" s="39"/>
      <c r="R796" s="39"/>
      <c r="S796" s="39"/>
      <c r="T796" s="3"/>
      <c r="U796" s="3"/>
    </row>
    <row r="797" spans="1:21" s="40" customFormat="1" ht="12.75" customHeight="1">
      <c r="A797" s="3"/>
      <c r="B797" s="15"/>
      <c r="C797" s="15"/>
      <c r="D797" s="15"/>
      <c r="E797" s="15"/>
      <c r="F797" s="15"/>
      <c r="G797" s="15"/>
      <c r="H797" s="15"/>
      <c r="I797" s="15"/>
      <c r="J797" s="24"/>
      <c r="K797" s="26"/>
      <c r="L797" s="39"/>
      <c r="M797" s="39"/>
      <c r="N797" s="39"/>
      <c r="O797" s="39"/>
      <c r="P797" s="39"/>
      <c r="Q797" s="39"/>
      <c r="R797" s="39"/>
      <c r="S797" s="39"/>
      <c r="T797" s="3"/>
      <c r="U797" s="3"/>
    </row>
    <row r="798" spans="1:21" s="40" customFormat="1" ht="12.75" customHeight="1">
      <c r="A798" s="3"/>
      <c r="B798" s="15"/>
      <c r="C798" s="15"/>
      <c r="D798" s="15"/>
      <c r="E798" s="15"/>
      <c r="F798" s="15"/>
      <c r="G798" s="15"/>
      <c r="H798" s="15"/>
      <c r="I798" s="15"/>
      <c r="J798" s="24"/>
      <c r="K798" s="26"/>
      <c r="L798" s="39"/>
      <c r="M798" s="39"/>
      <c r="N798" s="39"/>
      <c r="O798" s="39"/>
      <c r="P798" s="39"/>
      <c r="Q798" s="39"/>
      <c r="R798" s="39"/>
      <c r="S798" s="39"/>
      <c r="T798" s="3"/>
      <c r="U798" s="3"/>
    </row>
    <row r="799" spans="1:21" s="40" customFormat="1" ht="12.75" customHeight="1">
      <c r="A799" s="3"/>
      <c r="B799" s="15"/>
      <c r="C799" s="15"/>
      <c r="D799" s="15"/>
      <c r="E799" s="15"/>
      <c r="F799" s="15"/>
      <c r="G799" s="15"/>
      <c r="H799" s="15"/>
      <c r="I799" s="15"/>
      <c r="J799" s="24"/>
      <c r="K799" s="26"/>
      <c r="L799" s="39"/>
      <c r="M799" s="39"/>
      <c r="N799" s="39"/>
      <c r="O799" s="39"/>
      <c r="P799" s="39"/>
      <c r="Q799" s="39"/>
      <c r="R799" s="39"/>
      <c r="S799" s="39"/>
      <c r="T799" s="3"/>
      <c r="U799" s="3"/>
    </row>
    <row r="800" spans="1:21" s="40" customFormat="1" ht="12.75" customHeight="1">
      <c r="A800" s="3"/>
      <c r="B800" s="15"/>
      <c r="C800" s="15"/>
      <c r="D800" s="15"/>
      <c r="E800" s="15"/>
      <c r="F800" s="15"/>
      <c r="G800" s="15"/>
      <c r="H800" s="15"/>
      <c r="I800" s="15"/>
      <c r="J800" s="24"/>
      <c r="K800" s="26"/>
      <c r="L800" s="39"/>
      <c r="M800" s="39"/>
      <c r="N800" s="39"/>
      <c r="O800" s="39"/>
      <c r="P800" s="39"/>
      <c r="Q800" s="39"/>
      <c r="R800" s="39"/>
      <c r="S800" s="39"/>
      <c r="T800" s="3"/>
      <c r="U800" s="3"/>
    </row>
    <row r="801" spans="1:21" s="40" customFormat="1" ht="12.75" customHeight="1">
      <c r="A801" s="3"/>
      <c r="B801" s="15"/>
      <c r="C801" s="15"/>
      <c r="D801" s="15"/>
      <c r="E801" s="15"/>
      <c r="F801" s="15"/>
      <c r="G801" s="15"/>
      <c r="H801" s="15"/>
      <c r="I801" s="15"/>
      <c r="J801" s="24"/>
      <c r="K801" s="26"/>
      <c r="L801" s="39"/>
      <c r="M801" s="39"/>
      <c r="N801" s="39"/>
      <c r="O801" s="39"/>
      <c r="P801" s="39"/>
      <c r="Q801" s="39"/>
      <c r="R801" s="39"/>
      <c r="S801" s="39"/>
      <c r="T801" s="3"/>
      <c r="U801" s="3"/>
    </row>
    <row r="802" spans="1:21" s="40" customFormat="1" ht="12.75" customHeight="1">
      <c r="A802" s="3"/>
      <c r="B802" s="15"/>
      <c r="C802" s="15"/>
      <c r="D802" s="15"/>
      <c r="E802" s="15"/>
      <c r="F802" s="15"/>
      <c r="G802" s="15"/>
      <c r="H802" s="15"/>
      <c r="I802" s="15"/>
      <c r="J802" s="24"/>
      <c r="K802" s="26"/>
      <c r="L802" s="39"/>
      <c r="M802" s="39"/>
      <c r="N802" s="39"/>
      <c r="O802" s="39"/>
      <c r="P802" s="39"/>
      <c r="Q802" s="39"/>
      <c r="R802" s="39"/>
      <c r="S802" s="39"/>
      <c r="T802" s="3"/>
      <c r="U802" s="3"/>
    </row>
    <row r="803" spans="1:21" s="40" customFormat="1" ht="12.75" customHeight="1">
      <c r="A803" s="3"/>
      <c r="B803" s="15"/>
      <c r="C803" s="15"/>
      <c r="D803" s="15"/>
      <c r="E803" s="15"/>
      <c r="F803" s="15"/>
      <c r="G803" s="15"/>
      <c r="H803" s="15"/>
      <c r="I803" s="15"/>
      <c r="J803" s="24"/>
      <c r="K803" s="26"/>
      <c r="L803" s="39"/>
      <c r="M803" s="39"/>
      <c r="N803" s="39"/>
      <c r="O803" s="39"/>
      <c r="P803" s="39"/>
      <c r="Q803" s="39"/>
      <c r="R803" s="39"/>
      <c r="S803" s="39"/>
      <c r="T803" s="3"/>
      <c r="U803" s="3"/>
    </row>
    <row r="804" spans="1:21" s="40" customFormat="1" ht="12.75" customHeight="1">
      <c r="A804" s="3"/>
      <c r="B804" s="15"/>
      <c r="C804" s="15"/>
      <c r="D804" s="15"/>
      <c r="E804" s="15"/>
      <c r="F804" s="15"/>
      <c r="G804" s="15"/>
      <c r="H804" s="15"/>
      <c r="I804" s="15"/>
      <c r="J804" s="24"/>
      <c r="K804" s="26"/>
      <c r="L804" s="39"/>
      <c r="M804" s="39"/>
      <c r="N804" s="39"/>
      <c r="O804" s="39"/>
      <c r="P804" s="39"/>
      <c r="Q804" s="39"/>
      <c r="R804" s="39"/>
      <c r="S804" s="39"/>
      <c r="T804" s="3"/>
      <c r="U804" s="3"/>
    </row>
    <row r="805" spans="1:21" s="40" customFormat="1" ht="12.75" customHeight="1">
      <c r="A805" s="3"/>
      <c r="B805" s="15"/>
      <c r="C805" s="15"/>
      <c r="D805" s="15"/>
      <c r="E805" s="15"/>
      <c r="F805" s="15"/>
      <c r="G805" s="15"/>
      <c r="H805" s="15"/>
      <c r="I805" s="15"/>
      <c r="J805" s="24"/>
      <c r="K805" s="26"/>
      <c r="L805" s="39"/>
      <c r="M805" s="39"/>
      <c r="N805" s="39"/>
      <c r="O805" s="39"/>
      <c r="P805" s="39"/>
      <c r="Q805" s="39"/>
      <c r="R805" s="39"/>
      <c r="S805" s="39"/>
      <c r="T805" s="3"/>
      <c r="U805" s="3"/>
    </row>
    <row r="806" spans="1:21" s="40" customFormat="1" ht="12.75" customHeight="1">
      <c r="A806" s="3"/>
      <c r="B806" s="15"/>
      <c r="C806" s="15"/>
      <c r="D806" s="15"/>
      <c r="E806" s="15"/>
      <c r="F806" s="15"/>
      <c r="G806" s="15"/>
      <c r="H806" s="15"/>
      <c r="I806" s="15"/>
      <c r="J806" s="24"/>
      <c r="K806" s="26"/>
      <c r="L806" s="39"/>
      <c r="M806" s="39"/>
      <c r="N806" s="39"/>
      <c r="O806" s="39"/>
      <c r="P806" s="39"/>
      <c r="Q806" s="39"/>
      <c r="R806" s="39"/>
      <c r="S806" s="39"/>
      <c r="T806" s="3"/>
      <c r="U806" s="3"/>
    </row>
    <row r="807" spans="1:21" s="40" customFormat="1" ht="12.75" customHeight="1">
      <c r="A807" s="3"/>
      <c r="B807" s="15"/>
      <c r="C807" s="15"/>
      <c r="D807" s="15"/>
      <c r="E807" s="15"/>
      <c r="F807" s="15"/>
      <c r="G807" s="15"/>
      <c r="H807" s="15"/>
      <c r="I807" s="15"/>
      <c r="J807" s="24"/>
      <c r="K807" s="26"/>
      <c r="L807" s="39"/>
      <c r="M807" s="39"/>
      <c r="N807" s="39"/>
      <c r="O807" s="39"/>
      <c r="P807" s="39"/>
      <c r="Q807" s="39"/>
      <c r="R807" s="39"/>
      <c r="S807" s="39"/>
      <c r="T807" s="3"/>
      <c r="U807" s="3"/>
    </row>
    <row r="808" spans="1:21" s="40" customFormat="1" ht="12.75" customHeight="1">
      <c r="A808" s="3"/>
      <c r="B808" s="15"/>
      <c r="C808" s="15"/>
      <c r="D808" s="15"/>
      <c r="E808" s="15"/>
      <c r="F808" s="15"/>
      <c r="G808" s="15"/>
      <c r="H808" s="15"/>
      <c r="I808" s="15"/>
      <c r="J808" s="24"/>
      <c r="K808" s="26"/>
      <c r="L808" s="39"/>
      <c r="M808" s="39"/>
      <c r="N808" s="39"/>
      <c r="O808" s="39"/>
      <c r="P808" s="39"/>
      <c r="Q808" s="39"/>
      <c r="R808" s="39"/>
      <c r="S808" s="39"/>
      <c r="T808" s="3"/>
      <c r="U808" s="3"/>
    </row>
    <row r="809" spans="1:21" s="40" customFormat="1" ht="12.75" customHeight="1">
      <c r="A809" s="3"/>
      <c r="B809" s="15"/>
      <c r="C809" s="15"/>
      <c r="D809" s="15"/>
      <c r="E809" s="15"/>
      <c r="F809" s="15"/>
      <c r="G809" s="15"/>
      <c r="H809" s="15"/>
      <c r="I809" s="15"/>
      <c r="J809" s="24"/>
      <c r="K809" s="26"/>
      <c r="L809" s="39"/>
      <c r="M809" s="39"/>
      <c r="N809" s="39"/>
      <c r="O809" s="39"/>
      <c r="P809" s="39"/>
      <c r="Q809" s="39"/>
      <c r="R809" s="39"/>
      <c r="S809" s="39"/>
      <c r="T809" s="3"/>
      <c r="U809" s="3"/>
    </row>
    <row r="810" spans="1:21" s="40" customFormat="1" ht="12.75" customHeight="1">
      <c r="A810" s="3"/>
      <c r="B810" s="15"/>
      <c r="C810" s="15"/>
      <c r="D810" s="15"/>
      <c r="E810" s="15"/>
      <c r="F810" s="15"/>
      <c r="G810" s="15"/>
      <c r="H810" s="15"/>
      <c r="I810" s="15"/>
      <c r="J810" s="24"/>
      <c r="K810" s="26"/>
      <c r="L810" s="39"/>
      <c r="M810" s="39"/>
      <c r="N810" s="39"/>
      <c r="O810" s="39"/>
      <c r="P810" s="39"/>
      <c r="Q810" s="39"/>
      <c r="R810" s="39"/>
      <c r="S810" s="39"/>
      <c r="T810" s="3"/>
      <c r="U810" s="3"/>
    </row>
    <row r="811" spans="1:21" s="40" customFormat="1" ht="12.75" customHeight="1">
      <c r="A811" s="3"/>
      <c r="B811" s="15"/>
      <c r="C811" s="15"/>
      <c r="D811" s="15"/>
      <c r="E811" s="15"/>
      <c r="F811" s="15"/>
      <c r="G811" s="15"/>
      <c r="H811" s="15"/>
      <c r="I811" s="15"/>
      <c r="J811" s="24"/>
      <c r="K811" s="26"/>
      <c r="L811" s="39"/>
      <c r="M811" s="39"/>
      <c r="N811" s="39"/>
      <c r="O811" s="39"/>
      <c r="P811" s="39"/>
      <c r="Q811" s="39"/>
      <c r="R811" s="39"/>
      <c r="S811" s="39"/>
      <c r="T811" s="3"/>
      <c r="U811" s="3"/>
    </row>
    <row r="812" spans="1:21" s="40" customFormat="1" ht="12.75" customHeight="1">
      <c r="A812" s="3"/>
      <c r="B812" s="15"/>
      <c r="C812" s="15"/>
      <c r="D812" s="15"/>
      <c r="E812" s="15"/>
      <c r="F812" s="15"/>
      <c r="G812" s="15"/>
      <c r="H812" s="15"/>
      <c r="I812" s="15"/>
      <c r="J812" s="24"/>
      <c r="K812" s="26"/>
      <c r="L812" s="39"/>
      <c r="M812" s="39"/>
      <c r="N812" s="39"/>
      <c r="O812" s="39"/>
      <c r="P812" s="39"/>
      <c r="Q812" s="39"/>
      <c r="R812" s="39"/>
      <c r="S812" s="39"/>
      <c r="T812" s="3"/>
      <c r="U812" s="3"/>
    </row>
    <row r="813" spans="1:21" s="40" customFormat="1" ht="12.75" customHeight="1">
      <c r="A813" s="3"/>
      <c r="B813" s="15"/>
      <c r="C813" s="15"/>
      <c r="D813" s="15"/>
      <c r="E813" s="15"/>
      <c r="F813" s="15"/>
      <c r="G813" s="15"/>
      <c r="H813" s="15"/>
      <c r="I813" s="15"/>
      <c r="J813" s="24"/>
      <c r="K813" s="26"/>
      <c r="L813" s="39"/>
      <c r="M813" s="39"/>
      <c r="N813" s="39"/>
      <c r="O813" s="39"/>
      <c r="P813" s="39"/>
      <c r="Q813" s="39"/>
      <c r="R813" s="39"/>
      <c r="S813" s="39"/>
      <c r="T813" s="3"/>
      <c r="U813" s="3"/>
    </row>
    <row r="814" spans="1:21" s="40" customFormat="1" ht="12.75" customHeight="1">
      <c r="A814" s="3"/>
      <c r="B814" s="15"/>
      <c r="C814" s="15"/>
      <c r="D814" s="15"/>
      <c r="E814" s="15"/>
      <c r="F814" s="15"/>
      <c r="G814" s="15"/>
      <c r="H814" s="15"/>
      <c r="I814" s="15"/>
      <c r="J814" s="24"/>
      <c r="K814" s="26"/>
      <c r="L814" s="39"/>
      <c r="M814" s="39"/>
      <c r="N814" s="39"/>
      <c r="O814" s="39"/>
      <c r="P814" s="39"/>
      <c r="Q814" s="39"/>
      <c r="R814" s="39"/>
      <c r="S814" s="39"/>
      <c r="T814" s="3"/>
      <c r="U814" s="3"/>
    </row>
    <row r="815" spans="1:21" s="40" customFormat="1" ht="12.75" customHeight="1">
      <c r="A815" s="3"/>
      <c r="B815" s="15"/>
      <c r="C815" s="15"/>
      <c r="D815" s="15"/>
      <c r="E815" s="15"/>
      <c r="F815" s="15"/>
      <c r="G815" s="15"/>
      <c r="H815" s="15"/>
      <c r="I815" s="15"/>
      <c r="J815" s="24"/>
      <c r="K815" s="26"/>
      <c r="L815" s="39"/>
      <c r="M815" s="39"/>
      <c r="N815" s="39"/>
      <c r="O815" s="39"/>
      <c r="P815" s="39"/>
      <c r="Q815" s="39"/>
      <c r="R815" s="39"/>
      <c r="S815" s="39"/>
      <c r="T815" s="3"/>
      <c r="U815" s="3"/>
    </row>
    <row r="816" spans="1:21" s="40" customFormat="1" ht="12.75" customHeight="1">
      <c r="A816" s="3"/>
      <c r="B816" s="15"/>
      <c r="C816" s="15"/>
      <c r="D816" s="15"/>
      <c r="E816" s="15"/>
      <c r="F816" s="15"/>
      <c r="G816" s="15"/>
      <c r="H816" s="15"/>
      <c r="I816" s="15"/>
      <c r="J816" s="24"/>
      <c r="K816" s="26"/>
      <c r="L816" s="39"/>
      <c r="M816" s="39"/>
      <c r="N816" s="39"/>
      <c r="O816" s="39"/>
      <c r="P816" s="39"/>
      <c r="Q816" s="39"/>
      <c r="R816" s="39"/>
      <c r="S816" s="39"/>
      <c r="T816" s="3"/>
      <c r="U816" s="3"/>
    </row>
    <row r="817" spans="1:21" s="40" customFormat="1" ht="12.75" customHeight="1">
      <c r="A817" s="3"/>
      <c r="B817" s="15"/>
      <c r="C817" s="15"/>
      <c r="D817" s="15"/>
      <c r="E817" s="15"/>
      <c r="F817" s="15"/>
      <c r="G817" s="15"/>
      <c r="H817" s="15"/>
      <c r="I817" s="15"/>
      <c r="J817" s="24"/>
      <c r="K817" s="26"/>
      <c r="L817" s="39"/>
      <c r="M817" s="39"/>
      <c r="N817" s="39"/>
      <c r="O817" s="39"/>
      <c r="P817" s="39"/>
      <c r="Q817" s="39"/>
      <c r="R817" s="39"/>
      <c r="S817" s="39"/>
      <c r="T817" s="3"/>
      <c r="U817" s="3"/>
    </row>
    <row r="818" spans="1:21" s="40" customFormat="1" ht="12.75" customHeight="1">
      <c r="A818" s="3"/>
      <c r="B818" s="15"/>
      <c r="C818" s="15"/>
      <c r="D818" s="15"/>
      <c r="E818" s="15"/>
      <c r="F818" s="15"/>
      <c r="G818" s="15"/>
      <c r="H818" s="15"/>
      <c r="I818" s="15"/>
      <c r="J818" s="24"/>
      <c r="K818" s="26"/>
      <c r="L818" s="39"/>
      <c r="M818" s="39"/>
      <c r="N818" s="39"/>
      <c r="O818" s="39"/>
      <c r="P818" s="39"/>
      <c r="Q818" s="39"/>
      <c r="R818" s="39"/>
      <c r="S818" s="39"/>
      <c r="T818" s="3"/>
      <c r="U818" s="3"/>
    </row>
    <row r="819" spans="1:21" s="40" customFormat="1" ht="12.75" customHeight="1">
      <c r="A819" s="3"/>
      <c r="B819" s="15"/>
      <c r="C819" s="15"/>
      <c r="D819" s="15"/>
      <c r="E819" s="15"/>
      <c r="F819" s="15"/>
      <c r="G819" s="15"/>
      <c r="H819" s="15"/>
      <c r="I819" s="15"/>
      <c r="J819" s="24"/>
      <c r="K819" s="26"/>
      <c r="L819" s="39"/>
      <c r="M819" s="39"/>
      <c r="N819" s="39"/>
      <c r="O819" s="39"/>
      <c r="P819" s="39"/>
      <c r="Q819" s="39"/>
      <c r="R819" s="39"/>
      <c r="S819" s="39"/>
      <c r="T819" s="3"/>
      <c r="U819" s="3"/>
    </row>
    <row r="820" spans="1:21" s="40" customFormat="1" ht="12.75" customHeight="1">
      <c r="A820" s="3"/>
      <c r="B820" s="15"/>
      <c r="C820" s="15"/>
      <c r="D820" s="15"/>
      <c r="E820" s="15"/>
      <c r="F820" s="15"/>
      <c r="G820" s="15"/>
      <c r="H820" s="15"/>
      <c r="I820" s="15"/>
      <c r="J820" s="24"/>
      <c r="K820" s="26"/>
      <c r="L820" s="39"/>
      <c r="M820" s="39"/>
      <c r="N820" s="39"/>
      <c r="O820" s="39"/>
      <c r="P820" s="39"/>
      <c r="Q820" s="39"/>
      <c r="R820" s="39"/>
      <c r="S820" s="39"/>
      <c r="T820" s="3"/>
      <c r="U820" s="3"/>
    </row>
    <row r="821" spans="1:21" s="40" customFormat="1" ht="12.75" customHeight="1">
      <c r="A821" s="3"/>
      <c r="B821" s="15"/>
      <c r="C821" s="15"/>
      <c r="D821" s="15"/>
      <c r="E821" s="15"/>
      <c r="F821" s="15"/>
      <c r="G821" s="15"/>
      <c r="H821" s="15"/>
      <c r="I821" s="15"/>
      <c r="J821" s="24"/>
      <c r="K821" s="26"/>
      <c r="L821" s="39"/>
      <c r="M821" s="39"/>
      <c r="N821" s="39"/>
      <c r="O821" s="39"/>
      <c r="P821" s="39"/>
      <c r="Q821" s="39"/>
      <c r="R821" s="39"/>
      <c r="S821" s="39"/>
      <c r="T821" s="3"/>
      <c r="U821" s="3"/>
    </row>
    <row r="822" spans="1:21" s="40" customFormat="1" ht="12.75" customHeight="1">
      <c r="A822" s="3"/>
      <c r="B822" s="15"/>
      <c r="C822" s="15"/>
      <c r="D822" s="15"/>
      <c r="E822" s="15"/>
      <c r="F822" s="15"/>
      <c r="G822" s="15"/>
      <c r="H822" s="15"/>
      <c r="I822" s="15"/>
      <c r="J822" s="24"/>
      <c r="K822" s="26"/>
      <c r="L822" s="39"/>
      <c r="M822" s="39"/>
      <c r="N822" s="39"/>
      <c r="O822" s="39"/>
      <c r="P822" s="39"/>
      <c r="Q822" s="39"/>
      <c r="R822" s="39"/>
      <c r="S822" s="39"/>
      <c r="T822" s="3"/>
      <c r="U822" s="3"/>
    </row>
    <row r="823" spans="1:21" s="40" customFormat="1" ht="12.75" customHeight="1">
      <c r="A823" s="3"/>
      <c r="B823" s="15"/>
      <c r="C823" s="15"/>
      <c r="D823" s="15"/>
      <c r="E823" s="15"/>
      <c r="F823" s="15"/>
      <c r="G823" s="15"/>
      <c r="H823" s="15"/>
      <c r="I823" s="15"/>
      <c r="J823" s="24"/>
      <c r="K823" s="26"/>
      <c r="L823" s="39"/>
      <c r="M823" s="39"/>
      <c r="N823" s="39"/>
      <c r="O823" s="39"/>
      <c r="P823" s="39"/>
      <c r="Q823" s="39"/>
      <c r="R823" s="39"/>
      <c r="S823" s="39"/>
      <c r="T823" s="3"/>
      <c r="U823" s="3"/>
    </row>
    <row r="824" spans="1:21" s="40" customFormat="1" ht="12.75" customHeight="1">
      <c r="A824" s="3"/>
      <c r="B824" s="15"/>
      <c r="C824" s="15"/>
      <c r="D824" s="15"/>
      <c r="E824" s="15"/>
      <c r="F824" s="15"/>
      <c r="G824" s="15"/>
      <c r="H824" s="15"/>
      <c r="I824" s="15"/>
      <c r="J824" s="24"/>
      <c r="K824" s="26"/>
      <c r="L824" s="39"/>
      <c r="M824" s="39"/>
      <c r="N824" s="39"/>
      <c r="O824" s="39"/>
      <c r="P824" s="39"/>
      <c r="Q824" s="39"/>
      <c r="R824" s="39"/>
      <c r="S824" s="39"/>
      <c r="T824" s="3"/>
      <c r="U824" s="3"/>
    </row>
    <row r="825" spans="1:21" s="40" customFormat="1" ht="12.75" customHeight="1">
      <c r="A825" s="3"/>
      <c r="B825" s="15"/>
      <c r="C825" s="15"/>
      <c r="D825" s="15"/>
      <c r="E825" s="15"/>
      <c r="F825" s="15"/>
      <c r="G825" s="15"/>
      <c r="H825" s="15"/>
      <c r="I825" s="15"/>
      <c r="J825" s="24"/>
      <c r="K825" s="26"/>
      <c r="L825" s="39"/>
      <c r="M825" s="39"/>
      <c r="N825" s="39"/>
      <c r="O825" s="39"/>
      <c r="P825" s="39"/>
      <c r="Q825" s="39"/>
      <c r="R825" s="39"/>
      <c r="S825" s="39"/>
      <c r="T825" s="3"/>
      <c r="U825" s="3"/>
    </row>
    <row r="826" spans="1:21" s="40" customFormat="1" ht="12.75" customHeight="1">
      <c r="A826" s="3"/>
      <c r="B826" s="15"/>
      <c r="C826" s="15"/>
      <c r="D826" s="15"/>
      <c r="E826" s="15"/>
      <c r="F826" s="15"/>
      <c r="G826" s="15"/>
      <c r="H826" s="15"/>
      <c r="I826" s="15"/>
      <c r="J826" s="24"/>
      <c r="K826" s="26"/>
      <c r="L826" s="39"/>
      <c r="M826" s="39"/>
      <c r="N826" s="39"/>
      <c r="O826" s="39"/>
      <c r="P826" s="39"/>
      <c r="Q826" s="39"/>
      <c r="R826" s="39"/>
      <c r="S826" s="39"/>
      <c r="T826" s="3"/>
      <c r="U826" s="3"/>
    </row>
    <row r="827" spans="1:21" s="40" customFormat="1" ht="12.75" customHeight="1">
      <c r="A827" s="3"/>
      <c r="B827" s="15"/>
      <c r="C827" s="15"/>
      <c r="D827" s="15"/>
      <c r="E827" s="15"/>
      <c r="F827" s="15"/>
      <c r="G827" s="15"/>
      <c r="H827" s="15"/>
      <c r="I827" s="15"/>
      <c r="J827" s="24"/>
      <c r="K827" s="26"/>
      <c r="L827" s="39"/>
      <c r="M827" s="39"/>
      <c r="N827" s="39"/>
      <c r="O827" s="39"/>
      <c r="P827" s="39"/>
      <c r="Q827" s="39"/>
      <c r="R827" s="39"/>
      <c r="S827" s="39"/>
      <c r="T827" s="3"/>
      <c r="U827" s="3"/>
    </row>
    <row r="828" spans="1:21" s="40" customFormat="1" ht="12.75" customHeight="1">
      <c r="A828" s="3"/>
      <c r="B828" s="15"/>
      <c r="C828" s="15"/>
      <c r="D828" s="15"/>
      <c r="E828" s="15"/>
      <c r="F828" s="15"/>
      <c r="G828" s="15"/>
      <c r="H828" s="15"/>
      <c r="I828" s="15"/>
      <c r="J828" s="24"/>
      <c r="K828" s="26"/>
      <c r="L828" s="39"/>
      <c r="M828" s="39"/>
      <c r="N828" s="39"/>
      <c r="O828" s="39"/>
      <c r="P828" s="39"/>
      <c r="Q828" s="39"/>
      <c r="R828" s="39"/>
      <c r="S828" s="39"/>
      <c r="T828" s="3"/>
      <c r="U828" s="3"/>
    </row>
    <row r="829" spans="1:21" s="40" customFormat="1" ht="12.75" customHeight="1">
      <c r="A829" s="3"/>
      <c r="B829" s="15"/>
      <c r="C829" s="15"/>
      <c r="D829" s="15"/>
      <c r="E829" s="15"/>
      <c r="F829" s="15"/>
      <c r="G829" s="15"/>
      <c r="H829" s="15"/>
      <c r="I829" s="15"/>
      <c r="J829" s="24"/>
      <c r="K829" s="26"/>
      <c r="L829" s="39"/>
      <c r="M829" s="39"/>
      <c r="N829" s="39"/>
      <c r="O829" s="39"/>
      <c r="P829" s="39"/>
      <c r="Q829" s="39"/>
      <c r="R829" s="39"/>
      <c r="S829" s="39"/>
      <c r="T829" s="3"/>
      <c r="U829" s="3"/>
    </row>
    <row r="830" spans="1:21" s="40" customFormat="1" ht="12.75" customHeight="1">
      <c r="A830" s="3"/>
      <c r="B830" s="15"/>
      <c r="C830" s="15"/>
      <c r="D830" s="15"/>
      <c r="E830" s="15"/>
      <c r="F830" s="15"/>
      <c r="G830" s="15"/>
      <c r="H830" s="15"/>
      <c r="I830" s="15"/>
      <c r="J830" s="24"/>
      <c r="K830" s="26"/>
      <c r="L830" s="39"/>
      <c r="M830" s="39"/>
      <c r="N830" s="39"/>
      <c r="O830" s="39"/>
      <c r="P830" s="39"/>
      <c r="Q830" s="39"/>
      <c r="R830" s="39"/>
      <c r="S830" s="39"/>
      <c r="T830" s="3"/>
      <c r="U830" s="3"/>
    </row>
    <row r="831" spans="1:21" s="40" customFormat="1" ht="12.75" customHeight="1">
      <c r="A831" s="3"/>
      <c r="B831" s="15"/>
      <c r="C831" s="15"/>
      <c r="D831" s="15"/>
      <c r="E831" s="15"/>
      <c r="F831" s="15"/>
      <c r="G831" s="15"/>
      <c r="H831" s="15"/>
      <c r="I831" s="15"/>
      <c r="J831" s="24"/>
      <c r="K831" s="26"/>
      <c r="L831" s="39"/>
      <c r="M831" s="39"/>
      <c r="N831" s="39"/>
      <c r="O831" s="39"/>
      <c r="P831" s="39"/>
      <c r="Q831" s="39"/>
      <c r="R831" s="39"/>
      <c r="S831" s="39"/>
      <c r="T831" s="3"/>
      <c r="U831" s="3"/>
    </row>
    <row r="832" spans="1:21" s="40" customFormat="1" ht="12.75" customHeight="1">
      <c r="A832" s="3"/>
      <c r="B832" s="15"/>
      <c r="C832" s="15"/>
      <c r="D832" s="15"/>
      <c r="E832" s="15"/>
      <c r="F832" s="15"/>
      <c r="G832" s="15"/>
      <c r="H832" s="15"/>
      <c r="I832" s="15"/>
      <c r="J832" s="24"/>
      <c r="K832" s="26"/>
      <c r="L832" s="39"/>
      <c r="M832" s="39"/>
      <c r="N832" s="39"/>
      <c r="O832" s="39"/>
      <c r="P832" s="39"/>
      <c r="Q832" s="39"/>
      <c r="R832" s="39"/>
      <c r="S832" s="39"/>
      <c r="T832" s="3"/>
      <c r="U832" s="3"/>
    </row>
    <row r="833" spans="1:21" s="40" customFormat="1" ht="12.75" customHeight="1">
      <c r="A833" s="3"/>
      <c r="B833" s="15"/>
      <c r="C833" s="15"/>
      <c r="D833" s="15"/>
      <c r="E833" s="15"/>
      <c r="F833" s="15"/>
      <c r="G833" s="15"/>
      <c r="H833" s="15"/>
      <c r="I833" s="15"/>
      <c r="J833" s="24"/>
      <c r="K833" s="26"/>
      <c r="L833" s="39"/>
      <c r="M833" s="39"/>
      <c r="N833" s="39"/>
      <c r="O833" s="39"/>
      <c r="P833" s="39"/>
      <c r="Q833" s="39"/>
      <c r="R833" s="39"/>
      <c r="S833" s="39"/>
      <c r="T833" s="3"/>
      <c r="U833" s="3"/>
    </row>
    <row r="834" spans="1:21" s="40" customFormat="1" ht="12.75" customHeight="1">
      <c r="A834" s="3"/>
      <c r="B834" s="15"/>
      <c r="C834" s="15"/>
      <c r="D834" s="15"/>
      <c r="E834" s="15"/>
      <c r="F834" s="15"/>
      <c r="G834" s="15"/>
      <c r="H834" s="15"/>
      <c r="I834" s="15"/>
      <c r="J834" s="24"/>
      <c r="K834" s="26"/>
      <c r="L834" s="39"/>
      <c r="M834" s="39"/>
      <c r="N834" s="39"/>
      <c r="O834" s="39"/>
      <c r="P834" s="39"/>
      <c r="Q834" s="39"/>
      <c r="R834" s="39"/>
      <c r="S834" s="39"/>
      <c r="T834" s="3"/>
      <c r="U834" s="3"/>
    </row>
    <row r="835" spans="1:21" s="40" customFormat="1" ht="12.75" customHeight="1">
      <c r="A835" s="3"/>
      <c r="B835" s="15"/>
      <c r="C835" s="15"/>
      <c r="D835" s="15"/>
      <c r="E835" s="15"/>
      <c r="F835" s="15"/>
      <c r="G835" s="15"/>
      <c r="H835" s="15"/>
      <c r="I835" s="15"/>
      <c r="J835" s="24"/>
      <c r="K835" s="26"/>
      <c r="L835" s="39"/>
      <c r="M835" s="39"/>
      <c r="N835" s="39"/>
      <c r="O835" s="39"/>
      <c r="P835" s="39"/>
      <c r="Q835" s="39"/>
      <c r="R835" s="39"/>
      <c r="S835" s="39"/>
      <c r="T835" s="3"/>
      <c r="U835" s="3"/>
    </row>
    <row r="836" spans="1:21" s="40" customFormat="1" ht="12.75" customHeight="1">
      <c r="A836" s="3"/>
      <c r="B836" s="15"/>
      <c r="C836" s="15"/>
      <c r="D836" s="15"/>
      <c r="E836" s="15"/>
      <c r="F836" s="15"/>
      <c r="G836" s="15"/>
      <c r="H836" s="15"/>
      <c r="I836" s="15"/>
      <c r="J836" s="24"/>
      <c r="K836" s="26"/>
      <c r="L836" s="39"/>
      <c r="M836" s="39"/>
      <c r="N836" s="39"/>
      <c r="O836" s="39"/>
      <c r="P836" s="39"/>
      <c r="Q836" s="39"/>
      <c r="R836" s="39"/>
      <c r="S836" s="39"/>
      <c r="T836" s="3"/>
      <c r="U836" s="3"/>
    </row>
    <row r="837" spans="1:21" s="40" customFormat="1" ht="12.75" customHeight="1">
      <c r="A837" s="3"/>
      <c r="B837" s="15"/>
      <c r="C837" s="15"/>
      <c r="D837" s="15"/>
      <c r="E837" s="15"/>
      <c r="F837" s="15"/>
      <c r="G837" s="15"/>
      <c r="H837" s="15"/>
      <c r="I837" s="15"/>
      <c r="J837" s="24"/>
      <c r="K837" s="26"/>
      <c r="L837" s="39"/>
      <c r="M837" s="39"/>
      <c r="N837" s="39"/>
      <c r="O837" s="39"/>
      <c r="P837" s="39"/>
      <c r="Q837" s="39"/>
      <c r="R837" s="39"/>
      <c r="S837" s="39"/>
      <c r="T837" s="3"/>
      <c r="U837" s="3"/>
    </row>
    <row r="838" spans="1:21" s="40" customFormat="1" ht="12.75" customHeight="1">
      <c r="A838" s="3"/>
      <c r="B838" s="15"/>
      <c r="C838" s="15"/>
      <c r="D838" s="15"/>
      <c r="E838" s="15"/>
      <c r="F838" s="15"/>
      <c r="G838" s="15"/>
      <c r="H838" s="15"/>
      <c r="I838" s="15"/>
      <c r="J838" s="24"/>
      <c r="K838" s="26"/>
      <c r="L838" s="39"/>
      <c r="M838" s="39"/>
      <c r="N838" s="39"/>
      <c r="O838" s="39"/>
      <c r="P838" s="39"/>
      <c r="Q838" s="39"/>
      <c r="R838" s="39"/>
      <c r="S838" s="39"/>
      <c r="T838" s="3"/>
      <c r="U838" s="3"/>
    </row>
    <row r="839" spans="1:21" s="40" customFormat="1" ht="12.75" customHeight="1">
      <c r="A839" s="3"/>
      <c r="B839" s="15"/>
      <c r="C839" s="15"/>
      <c r="D839" s="15"/>
      <c r="E839" s="15"/>
      <c r="F839" s="15"/>
      <c r="G839" s="15"/>
      <c r="H839" s="15"/>
      <c r="I839" s="15"/>
      <c r="J839" s="24"/>
      <c r="K839" s="26"/>
      <c r="L839" s="39"/>
      <c r="M839" s="39"/>
      <c r="N839" s="39"/>
      <c r="O839" s="39"/>
      <c r="P839" s="39"/>
      <c r="Q839" s="39"/>
      <c r="R839" s="39"/>
      <c r="S839" s="39"/>
      <c r="T839" s="3"/>
      <c r="U839" s="3"/>
    </row>
    <row r="840" spans="1:21" s="40" customFormat="1" ht="12.75" customHeight="1">
      <c r="A840" s="3"/>
      <c r="B840" s="15"/>
      <c r="C840" s="15"/>
      <c r="D840" s="15"/>
      <c r="E840" s="15"/>
      <c r="F840" s="15"/>
      <c r="G840" s="15"/>
      <c r="H840" s="15"/>
      <c r="I840" s="15"/>
      <c r="J840" s="24"/>
      <c r="K840" s="26"/>
      <c r="L840" s="39"/>
      <c r="M840" s="39"/>
      <c r="N840" s="39"/>
      <c r="O840" s="39"/>
      <c r="P840" s="39"/>
      <c r="Q840" s="39"/>
      <c r="R840" s="39"/>
      <c r="S840" s="39"/>
      <c r="T840" s="3"/>
      <c r="U840" s="3"/>
    </row>
    <row r="841" spans="1:21" s="40" customFormat="1" ht="12.75" customHeight="1">
      <c r="A841" s="3"/>
      <c r="B841" s="15"/>
      <c r="C841" s="15"/>
      <c r="D841" s="15"/>
      <c r="E841" s="15"/>
      <c r="F841" s="15"/>
      <c r="G841" s="15"/>
      <c r="H841" s="15"/>
      <c r="I841" s="15"/>
      <c r="J841" s="24"/>
      <c r="K841" s="26"/>
      <c r="L841" s="39"/>
      <c r="M841" s="39"/>
      <c r="N841" s="39"/>
      <c r="O841" s="39"/>
      <c r="P841" s="39"/>
      <c r="Q841" s="39"/>
      <c r="R841" s="39"/>
      <c r="S841" s="39"/>
      <c r="T841" s="3"/>
      <c r="U841" s="3"/>
    </row>
    <row r="842" spans="1:21" s="40" customFormat="1" ht="12.75" customHeight="1">
      <c r="A842" s="3"/>
      <c r="B842" s="15"/>
      <c r="C842" s="15"/>
      <c r="D842" s="15"/>
      <c r="E842" s="15"/>
      <c r="F842" s="15"/>
      <c r="G842" s="15"/>
      <c r="H842" s="15"/>
      <c r="I842" s="15"/>
      <c r="J842" s="24"/>
      <c r="K842" s="26"/>
      <c r="L842" s="39"/>
      <c r="M842" s="39"/>
      <c r="N842" s="39"/>
      <c r="O842" s="39"/>
      <c r="P842" s="39"/>
      <c r="Q842" s="39"/>
      <c r="R842" s="39"/>
      <c r="S842" s="39"/>
      <c r="T842" s="3"/>
      <c r="U842" s="3"/>
    </row>
    <row r="843" spans="1:21" s="40" customFormat="1" ht="12.75" customHeight="1">
      <c r="A843" s="3"/>
      <c r="B843" s="15"/>
      <c r="C843" s="15"/>
      <c r="D843" s="15"/>
      <c r="E843" s="15"/>
      <c r="F843" s="15"/>
      <c r="G843" s="15"/>
      <c r="H843" s="15"/>
      <c r="I843" s="15"/>
      <c r="J843" s="24"/>
      <c r="K843" s="26"/>
      <c r="L843" s="39"/>
      <c r="M843" s="39"/>
      <c r="N843" s="39"/>
      <c r="O843" s="39"/>
      <c r="P843" s="39"/>
      <c r="Q843" s="39"/>
      <c r="R843" s="39"/>
      <c r="S843" s="39"/>
      <c r="T843" s="3"/>
      <c r="U843" s="3"/>
    </row>
    <row r="844" spans="1:21" s="40" customFormat="1" ht="12.75" customHeight="1">
      <c r="A844" s="3"/>
      <c r="B844" s="15"/>
      <c r="C844" s="15"/>
      <c r="D844" s="15"/>
      <c r="E844" s="15"/>
      <c r="F844" s="15"/>
      <c r="G844" s="15"/>
      <c r="H844" s="15"/>
      <c r="I844" s="15"/>
      <c r="J844" s="24"/>
      <c r="K844" s="26"/>
      <c r="L844" s="39"/>
      <c r="M844" s="39"/>
      <c r="N844" s="39"/>
      <c r="O844" s="39"/>
      <c r="P844" s="39"/>
      <c r="Q844" s="39"/>
      <c r="R844" s="39"/>
      <c r="S844" s="39"/>
      <c r="T844" s="3"/>
      <c r="U844" s="3"/>
    </row>
    <row r="845" spans="1:21" s="40" customFormat="1" ht="12.75" customHeight="1">
      <c r="A845" s="3"/>
      <c r="B845" s="15"/>
      <c r="C845" s="15"/>
      <c r="D845" s="15"/>
      <c r="E845" s="15"/>
      <c r="F845" s="15"/>
      <c r="G845" s="15"/>
      <c r="H845" s="15"/>
      <c r="I845" s="15"/>
      <c r="J845" s="24"/>
      <c r="K845" s="26"/>
      <c r="L845" s="39"/>
      <c r="M845" s="39"/>
      <c r="N845" s="39"/>
      <c r="O845" s="39"/>
      <c r="P845" s="39"/>
      <c r="Q845" s="39"/>
      <c r="R845" s="39"/>
      <c r="S845" s="39"/>
      <c r="T845" s="3"/>
      <c r="U845" s="3"/>
    </row>
    <row r="846" spans="1:21" s="40" customFormat="1" ht="12.75" customHeight="1">
      <c r="A846" s="3"/>
      <c r="B846" s="15"/>
      <c r="C846" s="15"/>
      <c r="D846" s="15"/>
      <c r="E846" s="15"/>
      <c r="F846" s="15"/>
      <c r="G846" s="15"/>
      <c r="H846" s="15"/>
      <c r="I846" s="15"/>
      <c r="J846" s="24"/>
      <c r="K846" s="26"/>
      <c r="L846" s="39"/>
      <c r="M846" s="39"/>
      <c r="N846" s="39"/>
      <c r="O846" s="39"/>
      <c r="P846" s="39"/>
      <c r="Q846" s="39"/>
      <c r="R846" s="39"/>
      <c r="S846" s="39"/>
      <c r="T846" s="3"/>
      <c r="U846" s="3"/>
    </row>
    <row r="847" spans="1:21" s="40" customFormat="1" ht="12.75" customHeight="1">
      <c r="A847" s="3"/>
      <c r="B847" s="15"/>
      <c r="C847" s="15"/>
      <c r="D847" s="15"/>
      <c r="E847" s="15"/>
      <c r="F847" s="15"/>
      <c r="G847" s="15"/>
      <c r="H847" s="15"/>
      <c r="I847" s="15"/>
      <c r="J847" s="24"/>
      <c r="K847" s="26"/>
      <c r="L847" s="39"/>
      <c r="M847" s="39"/>
      <c r="N847" s="39"/>
      <c r="O847" s="39"/>
      <c r="P847" s="39"/>
      <c r="Q847" s="39"/>
      <c r="R847" s="39"/>
      <c r="S847" s="39"/>
      <c r="T847" s="3"/>
      <c r="U847" s="3"/>
    </row>
    <row r="848" spans="1:21" s="40" customFormat="1" ht="12.75" customHeight="1">
      <c r="A848" s="3"/>
      <c r="B848" s="15"/>
      <c r="C848" s="15"/>
      <c r="D848" s="15"/>
      <c r="E848" s="15"/>
      <c r="F848" s="15"/>
      <c r="G848" s="15"/>
      <c r="H848" s="15"/>
      <c r="I848" s="15"/>
      <c r="J848" s="24"/>
      <c r="K848" s="26"/>
      <c r="L848" s="39"/>
      <c r="M848" s="39"/>
      <c r="N848" s="39"/>
      <c r="O848" s="39"/>
      <c r="P848" s="39"/>
      <c r="Q848" s="39"/>
      <c r="R848" s="39"/>
      <c r="S848" s="39"/>
      <c r="T848" s="3"/>
      <c r="U848" s="3"/>
    </row>
    <row r="849" spans="1:21" s="40" customFormat="1" ht="12.75" customHeight="1">
      <c r="A849" s="3"/>
      <c r="B849" s="15"/>
      <c r="C849" s="15"/>
      <c r="D849" s="15"/>
      <c r="E849" s="15"/>
      <c r="F849" s="15"/>
      <c r="G849" s="15"/>
      <c r="H849" s="15"/>
      <c r="I849" s="15"/>
      <c r="J849" s="24"/>
      <c r="K849" s="26"/>
      <c r="L849" s="39"/>
      <c r="M849" s="39"/>
      <c r="N849" s="39"/>
      <c r="O849" s="39"/>
      <c r="P849" s="39"/>
      <c r="Q849" s="39"/>
      <c r="R849" s="39"/>
      <c r="S849" s="39"/>
      <c r="T849" s="3"/>
      <c r="U849" s="3"/>
    </row>
    <row r="850" spans="1:21" s="40" customFormat="1" ht="12.75" customHeight="1">
      <c r="A850" s="3"/>
      <c r="B850" s="15"/>
      <c r="C850" s="15"/>
      <c r="D850" s="15"/>
      <c r="E850" s="15"/>
      <c r="F850" s="15"/>
      <c r="G850" s="15"/>
      <c r="H850" s="15"/>
      <c r="I850" s="15"/>
      <c r="J850" s="24"/>
      <c r="K850" s="26"/>
      <c r="L850" s="39"/>
      <c r="M850" s="39"/>
      <c r="N850" s="39"/>
      <c r="O850" s="39"/>
      <c r="P850" s="39"/>
      <c r="Q850" s="39"/>
      <c r="R850" s="39"/>
      <c r="S850" s="39"/>
      <c r="T850" s="3"/>
      <c r="U850" s="3"/>
    </row>
    <row r="851" spans="1:21" s="40" customFormat="1" ht="12.75" customHeight="1">
      <c r="A851" s="3"/>
      <c r="B851" s="15"/>
      <c r="C851" s="15"/>
      <c r="D851" s="15"/>
      <c r="E851" s="15"/>
      <c r="F851" s="15"/>
      <c r="G851" s="15"/>
      <c r="H851" s="15"/>
      <c r="I851" s="15"/>
      <c r="J851" s="24"/>
      <c r="K851" s="26"/>
      <c r="L851" s="39"/>
      <c r="M851" s="39"/>
      <c r="N851" s="39"/>
      <c r="O851" s="39"/>
      <c r="P851" s="39"/>
      <c r="Q851" s="39"/>
      <c r="R851" s="39"/>
      <c r="S851" s="39"/>
      <c r="T851" s="3"/>
      <c r="U851" s="3"/>
    </row>
    <row r="852" spans="1:21" s="40" customFormat="1" ht="12.75" customHeight="1">
      <c r="A852" s="3"/>
      <c r="B852" s="15"/>
      <c r="C852" s="15"/>
      <c r="D852" s="15"/>
      <c r="E852" s="15"/>
      <c r="F852" s="15"/>
      <c r="G852" s="15"/>
      <c r="H852" s="15"/>
      <c r="I852" s="15"/>
      <c r="J852" s="24"/>
      <c r="K852" s="26"/>
      <c r="L852" s="39"/>
      <c r="M852" s="39"/>
      <c r="N852" s="39"/>
      <c r="O852" s="39"/>
      <c r="P852" s="39"/>
      <c r="Q852" s="39"/>
      <c r="R852" s="39"/>
      <c r="S852" s="39"/>
      <c r="T852" s="3"/>
      <c r="U852" s="3"/>
    </row>
    <row r="853" spans="1:21" s="40" customFormat="1" ht="12.75" customHeight="1">
      <c r="A853" s="3"/>
      <c r="B853" s="15"/>
      <c r="C853" s="15"/>
      <c r="D853" s="15"/>
      <c r="E853" s="15"/>
      <c r="F853" s="15"/>
      <c r="G853" s="15"/>
      <c r="H853" s="15"/>
      <c r="I853" s="15"/>
      <c r="J853" s="24"/>
      <c r="K853" s="26"/>
      <c r="L853" s="39"/>
      <c r="M853" s="39"/>
      <c r="N853" s="39"/>
      <c r="O853" s="39"/>
      <c r="P853" s="39"/>
      <c r="Q853" s="39"/>
      <c r="R853" s="39"/>
      <c r="S853" s="39"/>
      <c r="T853" s="3"/>
      <c r="U853" s="3"/>
    </row>
    <row r="854" spans="1:21" s="40" customFormat="1" ht="12.75" customHeight="1">
      <c r="A854" s="3"/>
      <c r="B854" s="15"/>
      <c r="C854" s="15"/>
      <c r="D854" s="15"/>
      <c r="E854" s="15"/>
      <c r="F854" s="15"/>
      <c r="G854" s="15"/>
      <c r="H854" s="15"/>
      <c r="I854" s="15"/>
      <c r="J854" s="24"/>
      <c r="K854" s="26"/>
      <c r="L854" s="39"/>
      <c r="M854" s="39"/>
      <c r="N854" s="39"/>
      <c r="O854" s="39"/>
      <c r="P854" s="39"/>
      <c r="Q854" s="39"/>
      <c r="R854" s="39"/>
      <c r="S854" s="39"/>
      <c r="T854" s="3"/>
      <c r="U854" s="3"/>
    </row>
    <row r="855" spans="1:21" s="40" customFormat="1" ht="12.75" customHeight="1">
      <c r="A855" s="3"/>
      <c r="B855" s="15"/>
      <c r="C855" s="15"/>
      <c r="D855" s="15"/>
      <c r="E855" s="15"/>
      <c r="F855" s="15"/>
      <c r="G855" s="15"/>
      <c r="H855" s="15"/>
      <c r="I855" s="15"/>
      <c r="J855" s="24"/>
      <c r="K855" s="26"/>
      <c r="L855" s="39"/>
      <c r="M855" s="39"/>
      <c r="N855" s="39"/>
      <c r="O855" s="39"/>
      <c r="P855" s="39"/>
      <c r="Q855" s="39"/>
      <c r="R855" s="39"/>
      <c r="S855" s="39"/>
      <c r="T855" s="3"/>
      <c r="U855" s="3"/>
    </row>
    <row r="856" spans="1:21" s="40" customFormat="1" ht="12.75" customHeight="1">
      <c r="A856" s="3"/>
      <c r="B856" s="15"/>
      <c r="C856" s="15"/>
      <c r="D856" s="15"/>
      <c r="E856" s="15"/>
      <c r="F856" s="15"/>
      <c r="G856" s="15"/>
      <c r="H856" s="15"/>
      <c r="I856" s="15"/>
      <c r="J856" s="24"/>
      <c r="K856" s="26"/>
      <c r="L856" s="39"/>
      <c r="M856" s="39"/>
      <c r="N856" s="39"/>
      <c r="O856" s="39"/>
      <c r="P856" s="39"/>
      <c r="Q856" s="39"/>
      <c r="R856" s="39"/>
      <c r="S856" s="39"/>
      <c r="T856" s="3"/>
      <c r="U856" s="3"/>
    </row>
    <row r="857" spans="1:21" s="40" customFormat="1" ht="12.75" customHeight="1">
      <c r="A857" s="3"/>
      <c r="B857" s="15"/>
      <c r="C857" s="15"/>
      <c r="D857" s="15"/>
      <c r="E857" s="15"/>
      <c r="F857" s="15"/>
      <c r="G857" s="15"/>
      <c r="H857" s="15"/>
      <c r="I857" s="15"/>
      <c r="J857" s="24"/>
      <c r="K857" s="26"/>
      <c r="L857" s="39"/>
      <c r="M857" s="39"/>
      <c r="N857" s="39"/>
      <c r="O857" s="39"/>
      <c r="P857" s="39"/>
      <c r="Q857" s="39"/>
      <c r="R857" s="39"/>
      <c r="S857" s="39"/>
      <c r="T857" s="3"/>
      <c r="U857" s="3"/>
    </row>
    <row r="858" spans="1:21" s="40" customFormat="1" ht="12.75" customHeight="1">
      <c r="A858" s="3"/>
      <c r="B858" s="15"/>
      <c r="C858" s="15"/>
      <c r="D858" s="15"/>
      <c r="E858" s="15"/>
      <c r="F858" s="15"/>
      <c r="G858" s="15"/>
      <c r="H858" s="15"/>
      <c r="I858" s="15"/>
      <c r="J858" s="24"/>
      <c r="K858" s="26"/>
      <c r="L858" s="39"/>
      <c r="M858" s="39"/>
      <c r="N858" s="39"/>
      <c r="O858" s="39"/>
      <c r="P858" s="39"/>
      <c r="Q858" s="39"/>
      <c r="R858" s="39"/>
      <c r="S858" s="39"/>
      <c r="T858" s="3"/>
      <c r="U858" s="3"/>
    </row>
    <row r="859" spans="1:21" s="40" customFormat="1" ht="12.75" customHeight="1">
      <c r="A859" s="3"/>
      <c r="B859" s="15"/>
      <c r="C859" s="15"/>
      <c r="D859" s="15"/>
      <c r="E859" s="15"/>
      <c r="F859" s="15"/>
      <c r="G859" s="15"/>
      <c r="H859" s="15"/>
      <c r="I859" s="15"/>
      <c r="J859" s="24"/>
      <c r="K859" s="26"/>
      <c r="L859" s="39"/>
      <c r="M859" s="39"/>
      <c r="N859" s="39"/>
      <c r="O859" s="39"/>
      <c r="P859" s="39"/>
      <c r="Q859" s="39"/>
      <c r="R859" s="39"/>
      <c r="S859" s="39"/>
      <c r="T859" s="3"/>
      <c r="U859" s="3"/>
    </row>
    <row r="860" spans="1:21" s="40" customFormat="1" ht="12.75" customHeight="1">
      <c r="A860" s="3"/>
      <c r="B860" s="15"/>
      <c r="C860" s="15"/>
      <c r="D860" s="15"/>
      <c r="E860" s="15"/>
      <c r="F860" s="15"/>
      <c r="G860" s="15"/>
      <c r="H860" s="15"/>
      <c r="I860" s="15"/>
      <c r="J860" s="24"/>
      <c r="K860" s="26"/>
      <c r="L860" s="39"/>
      <c r="M860" s="39"/>
      <c r="N860" s="39"/>
      <c r="O860" s="39"/>
      <c r="P860" s="39"/>
      <c r="Q860" s="39"/>
      <c r="R860" s="39"/>
      <c r="S860" s="39"/>
      <c r="T860" s="3"/>
      <c r="U860" s="3"/>
    </row>
    <row r="861" spans="1:21" s="40" customFormat="1" ht="12.75" customHeight="1">
      <c r="A861" s="3"/>
      <c r="B861" s="15"/>
      <c r="C861" s="15"/>
      <c r="D861" s="15"/>
      <c r="E861" s="15"/>
      <c r="F861" s="15"/>
      <c r="G861" s="15"/>
      <c r="H861" s="15"/>
      <c r="I861" s="15"/>
      <c r="J861" s="24"/>
      <c r="K861" s="26"/>
      <c r="L861" s="39"/>
      <c r="M861" s="39"/>
      <c r="N861" s="39"/>
      <c r="O861" s="39"/>
      <c r="P861" s="39"/>
      <c r="Q861" s="39"/>
      <c r="R861" s="39"/>
      <c r="S861" s="39"/>
      <c r="T861" s="3"/>
      <c r="U861" s="3"/>
    </row>
    <row r="862" spans="1:21" s="40" customFormat="1" ht="12.75" customHeight="1">
      <c r="A862" s="3"/>
      <c r="B862" s="15"/>
      <c r="C862" s="15"/>
      <c r="D862" s="15"/>
      <c r="E862" s="15"/>
      <c r="F862" s="15"/>
      <c r="G862" s="15"/>
      <c r="H862" s="15"/>
      <c r="I862" s="15"/>
      <c r="J862" s="24"/>
      <c r="K862" s="26"/>
      <c r="L862" s="39"/>
      <c r="M862" s="39"/>
      <c r="N862" s="39"/>
      <c r="O862" s="39"/>
      <c r="P862" s="39"/>
      <c r="Q862" s="39"/>
      <c r="R862" s="39"/>
      <c r="S862" s="39"/>
      <c r="T862" s="3"/>
      <c r="U862" s="3"/>
    </row>
    <row r="863" spans="1:21" s="40" customFormat="1" ht="12.75" customHeight="1">
      <c r="A863" s="3"/>
      <c r="B863" s="15"/>
      <c r="C863" s="15"/>
      <c r="D863" s="15"/>
      <c r="E863" s="15"/>
      <c r="F863" s="15"/>
      <c r="G863" s="15"/>
      <c r="H863" s="15"/>
      <c r="I863" s="15"/>
      <c r="J863" s="24"/>
      <c r="K863" s="26"/>
      <c r="L863" s="39"/>
      <c r="M863" s="39"/>
      <c r="N863" s="39"/>
      <c r="O863" s="39"/>
      <c r="P863" s="39"/>
      <c r="Q863" s="39"/>
      <c r="R863" s="39"/>
      <c r="S863" s="39"/>
      <c r="T863" s="3"/>
      <c r="U863" s="3"/>
    </row>
    <row r="864" spans="1:21" s="40" customFormat="1" ht="12.75" customHeight="1">
      <c r="A864" s="3"/>
      <c r="B864" s="15"/>
      <c r="C864" s="15"/>
      <c r="D864" s="15"/>
      <c r="E864" s="15"/>
      <c r="F864" s="15"/>
      <c r="G864" s="15"/>
      <c r="H864" s="15"/>
      <c r="I864" s="15"/>
      <c r="J864" s="24"/>
      <c r="K864" s="26"/>
      <c r="L864" s="39"/>
      <c r="M864" s="39"/>
      <c r="N864" s="39"/>
      <c r="O864" s="39"/>
      <c r="P864" s="39"/>
      <c r="Q864" s="39"/>
      <c r="R864" s="39"/>
      <c r="S864" s="39"/>
      <c r="T864" s="3"/>
      <c r="U864" s="3"/>
    </row>
    <row r="865" spans="1:21" s="40" customFormat="1" ht="12.75" customHeight="1">
      <c r="A865" s="3"/>
      <c r="B865" s="15"/>
      <c r="C865" s="15"/>
      <c r="D865" s="15"/>
      <c r="E865" s="15"/>
      <c r="F865" s="15"/>
      <c r="G865" s="15"/>
      <c r="H865" s="15"/>
      <c r="I865" s="15"/>
      <c r="J865" s="24"/>
      <c r="K865" s="26"/>
      <c r="L865" s="39"/>
      <c r="M865" s="39"/>
      <c r="N865" s="39"/>
      <c r="O865" s="39"/>
      <c r="P865" s="39"/>
      <c r="Q865" s="39"/>
      <c r="R865" s="39"/>
      <c r="S865" s="39"/>
      <c r="T865" s="3"/>
      <c r="U865" s="3"/>
    </row>
    <row r="866" spans="1:21" s="40" customFormat="1" ht="12.75" customHeight="1">
      <c r="A866" s="3"/>
      <c r="B866" s="15"/>
      <c r="C866" s="15"/>
      <c r="D866" s="15"/>
      <c r="E866" s="15"/>
      <c r="F866" s="15"/>
      <c r="G866" s="15"/>
      <c r="H866" s="15"/>
      <c r="I866" s="15"/>
      <c r="J866" s="24"/>
      <c r="K866" s="26"/>
      <c r="L866" s="39"/>
      <c r="M866" s="39"/>
      <c r="N866" s="39"/>
      <c r="O866" s="39"/>
      <c r="P866" s="39"/>
      <c r="Q866" s="39"/>
      <c r="R866" s="39"/>
      <c r="S866" s="39"/>
      <c r="T866" s="3"/>
      <c r="U866" s="3"/>
    </row>
    <row r="867" spans="1:21" s="40" customFormat="1" ht="12.75" customHeight="1">
      <c r="A867" s="3"/>
      <c r="B867" s="15"/>
      <c r="C867" s="15"/>
      <c r="D867" s="15"/>
      <c r="E867" s="15"/>
      <c r="F867" s="15"/>
      <c r="G867" s="15"/>
      <c r="H867" s="15"/>
      <c r="I867" s="15"/>
      <c r="J867" s="24"/>
      <c r="K867" s="26"/>
      <c r="L867" s="39"/>
      <c r="M867" s="39"/>
      <c r="N867" s="39"/>
      <c r="O867" s="39"/>
      <c r="P867" s="39"/>
      <c r="Q867" s="39"/>
      <c r="R867" s="39"/>
      <c r="S867" s="39"/>
      <c r="T867" s="3"/>
      <c r="U867" s="3"/>
    </row>
    <row r="868" spans="1:21" s="40" customFormat="1" ht="12.75" customHeight="1">
      <c r="A868" s="3"/>
      <c r="B868" s="15"/>
      <c r="C868" s="15"/>
      <c r="D868" s="15"/>
      <c r="E868" s="15"/>
      <c r="F868" s="15"/>
      <c r="G868" s="15"/>
      <c r="H868" s="15"/>
      <c r="I868" s="15"/>
      <c r="J868" s="24"/>
      <c r="K868" s="26"/>
      <c r="L868" s="39"/>
      <c r="M868" s="39"/>
      <c r="N868" s="39"/>
      <c r="O868" s="39"/>
      <c r="P868" s="39"/>
      <c r="Q868" s="39"/>
      <c r="R868" s="39"/>
      <c r="S868" s="39"/>
      <c r="T868" s="3"/>
      <c r="U868" s="3"/>
    </row>
    <row r="869" spans="1:21" s="40" customFormat="1" ht="12.75" customHeight="1">
      <c r="A869" s="3"/>
      <c r="B869" s="15"/>
      <c r="C869" s="15"/>
      <c r="D869" s="15"/>
      <c r="E869" s="15"/>
      <c r="F869" s="15"/>
      <c r="G869" s="15"/>
      <c r="H869" s="15"/>
      <c r="I869" s="15"/>
      <c r="J869" s="24"/>
      <c r="K869" s="26"/>
      <c r="L869" s="39"/>
      <c r="M869" s="39"/>
      <c r="N869" s="39"/>
      <c r="O869" s="39"/>
      <c r="P869" s="39"/>
      <c r="Q869" s="39"/>
      <c r="R869" s="39"/>
      <c r="S869" s="39"/>
      <c r="T869" s="3"/>
      <c r="U869" s="3"/>
    </row>
    <row r="870" spans="1:21" s="40" customFormat="1" ht="12.75" customHeight="1">
      <c r="A870" s="3"/>
      <c r="B870" s="15"/>
      <c r="C870" s="15"/>
      <c r="D870" s="15"/>
      <c r="E870" s="15"/>
      <c r="F870" s="15"/>
      <c r="G870" s="15"/>
      <c r="H870" s="15"/>
      <c r="I870" s="15"/>
      <c r="J870" s="24"/>
      <c r="K870" s="26"/>
      <c r="L870" s="39"/>
      <c r="M870" s="39"/>
      <c r="N870" s="39"/>
      <c r="O870" s="39"/>
      <c r="P870" s="39"/>
      <c r="Q870" s="39"/>
      <c r="R870" s="39"/>
      <c r="S870" s="39"/>
      <c r="T870" s="3"/>
      <c r="U870" s="3"/>
    </row>
    <row r="871" spans="1:21" s="40" customFormat="1" ht="12.75" customHeight="1">
      <c r="A871" s="3"/>
      <c r="B871" s="15"/>
      <c r="C871" s="15"/>
      <c r="D871" s="15"/>
      <c r="E871" s="15"/>
      <c r="F871" s="15"/>
      <c r="G871" s="15"/>
      <c r="H871" s="15"/>
      <c r="I871" s="15"/>
      <c r="J871" s="24"/>
      <c r="K871" s="26"/>
      <c r="L871" s="39"/>
      <c r="M871" s="39"/>
      <c r="N871" s="39"/>
      <c r="O871" s="39"/>
      <c r="P871" s="39"/>
      <c r="Q871" s="39"/>
      <c r="R871" s="39"/>
      <c r="S871" s="39"/>
      <c r="T871" s="3"/>
      <c r="U871" s="3"/>
    </row>
    <row r="872" spans="1:21" s="40" customFormat="1" ht="12.75" customHeight="1">
      <c r="A872" s="3"/>
      <c r="B872" s="15"/>
      <c r="C872" s="15"/>
      <c r="D872" s="15"/>
      <c r="E872" s="15"/>
      <c r="F872" s="15"/>
      <c r="G872" s="15"/>
      <c r="H872" s="15"/>
      <c r="I872" s="15"/>
      <c r="J872" s="24"/>
      <c r="K872" s="26"/>
      <c r="L872" s="39"/>
      <c r="M872" s="39"/>
      <c r="N872" s="39"/>
      <c r="O872" s="39"/>
      <c r="P872" s="39"/>
      <c r="Q872" s="39"/>
      <c r="R872" s="39"/>
      <c r="S872" s="39"/>
      <c r="T872" s="3"/>
      <c r="U872" s="3"/>
    </row>
    <row r="873" spans="1:21" s="40" customFormat="1" ht="12.75" customHeight="1">
      <c r="A873" s="3"/>
      <c r="B873" s="15"/>
      <c r="C873" s="15"/>
      <c r="D873" s="15"/>
      <c r="E873" s="15"/>
      <c r="F873" s="15"/>
      <c r="G873" s="15"/>
      <c r="H873" s="15"/>
      <c r="I873" s="15"/>
      <c r="J873" s="24"/>
      <c r="K873" s="26"/>
      <c r="L873" s="39"/>
      <c r="M873" s="39"/>
      <c r="N873" s="39"/>
      <c r="O873" s="39"/>
      <c r="P873" s="39"/>
      <c r="Q873" s="39"/>
      <c r="R873" s="39"/>
      <c r="S873" s="39"/>
      <c r="T873" s="3"/>
      <c r="U873" s="3"/>
    </row>
    <row r="874" spans="1:21" s="40" customFormat="1" ht="12.75" customHeight="1">
      <c r="A874" s="3"/>
      <c r="B874" s="15"/>
      <c r="C874" s="15"/>
      <c r="D874" s="15"/>
      <c r="E874" s="15"/>
      <c r="F874" s="15"/>
      <c r="G874" s="15"/>
      <c r="H874" s="15"/>
      <c r="I874" s="15"/>
      <c r="J874" s="24"/>
      <c r="K874" s="26"/>
      <c r="L874" s="39"/>
      <c r="M874" s="39"/>
      <c r="N874" s="39"/>
      <c r="O874" s="39"/>
      <c r="P874" s="39"/>
      <c r="Q874" s="39"/>
      <c r="R874" s="39"/>
      <c r="S874" s="39"/>
      <c r="T874" s="3"/>
      <c r="U874" s="3"/>
    </row>
    <row r="875" spans="1:21" s="40" customFormat="1" ht="12.75" customHeight="1">
      <c r="A875" s="3"/>
      <c r="B875" s="15"/>
      <c r="C875" s="15"/>
      <c r="D875" s="15"/>
      <c r="E875" s="15"/>
      <c r="F875" s="15"/>
      <c r="G875" s="15"/>
      <c r="H875" s="15"/>
      <c r="I875" s="15"/>
      <c r="J875" s="24"/>
      <c r="K875" s="26"/>
      <c r="L875" s="39"/>
      <c r="M875" s="39"/>
      <c r="N875" s="39"/>
      <c r="O875" s="39"/>
      <c r="P875" s="39"/>
      <c r="Q875" s="39"/>
      <c r="R875" s="39"/>
      <c r="S875" s="39"/>
      <c r="T875" s="3"/>
      <c r="U875" s="3"/>
    </row>
    <row r="876" spans="1:21" s="40" customFormat="1" ht="12.75" customHeight="1">
      <c r="A876" s="3"/>
      <c r="B876" s="15"/>
      <c r="C876" s="15"/>
      <c r="D876" s="15"/>
      <c r="E876" s="15"/>
      <c r="F876" s="15"/>
      <c r="G876" s="15"/>
      <c r="H876" s="15"/>
      <c r="I876" s="15"/>
      <c r="J876" s="24"/>
      <c r="K876" s="26"/>
      <c r="L876" s="39"/>
      <c r="M876" s="39"/>
      <c r="N876" s="39"/>
      <c r="O876" s="39"/>
      <c r="P876" s="39"/>
      <c r="Q876" s="39"/>
      <c r="R876" s="39"/>
      <c r="S876" s="39"/>
      <c r="T876" s="3"/>
      <c r="U876" s="3"/>
    </row>
    <row r="877" spans="1:21" s="40" customFormat="1" ht="12.75" customHeight="1">
      <c r="A877" s="3"/>
      <c r="B877" s="15"/>
      <c r="C877" s="15"/>
      <c r="D877" s="15"/>
      <c r="E877" s="15"/>
      <c r="F877" s="15"/>
      <c r="G877" s="15"/>
      <c r="H877" s="15"/>
      <c r="I877" s="15"/>
      <c r="J877" s="24"/>
      <c r="K877" s="26"/>
      <c r="L877" s="39"/>
      <c r="M877" s="39"/>
      <c r="N877" s="39"/>
      <c r="O877" s="39"/>
      <c r="P877" s="39"/>
      <c r="Q877" s="39"/>
      <c r="R877" s="39"/>
      <c r="S877" s="39"/>
      <c r="T877" s="3"/>
      <c r="U877" s="3"/>
    </row>
    <row r="878" spans="1:21" s="40" customFormat="1" ht="12.75" customHeight="1">
      <c r="A878" s="3"/>
      <c r="B878" s="15"/>
      <c r="C878" s="15"/>
      <c r="D878" s="15"/>
      <c r="E878" s="15"/>
      <c r="F878" s="15"/>
      <c r="G878" s="15"/>
      <c r="H878" s="15"/>
      <c r="I878" s="15"/>
      <c r="J878" s="24"/>
      <c r="K878" s="26"/>
      <c r="L878" s="39"/>
      <c r="M878" s="39"/>
      <c r="N878" s="39"/>
      <c r="O878" s="39"/>
      <c r="P878" s="39"/>
      <c r="Q878" s="39"/>
      <c r="R878" s="39"/>
      <c r="S878" s="39"/>
      <c r="T878" s="3"/>
      <c r="U878" s="3"/>
    </row>
    <row r="879" spans="1:21" s="40" customFormat="1" ht="12.75" customHeight="1">
      <c r="A879" s="3"/>
      <c r="B879" s="15"/>
      <c r="C879" s="15"/>
      <c r="D879" s="15"/>
      <c r="E879" s="15"/>
      <c r="F879" s="15"/>
      <c r="G879" s="15"/>
      <c r="H879" s="15"/>
      <c r="I879" s="15"/>
      <c r="J879" s="24"/>
      <c r="K879" s="26"/>
      <c r="L879" s="39"/>
      <c r="M879" s="39"/>
      <c r="N879" s="39"/>
      <c r="O879" s="39"/>
      <c r="P879" s="39"/>
      <c r="Q879" s="39"/>
      <c r="R879" s="39"/>
      <c r="S879" s="39"/>
      <c r="T879" s="3"/>
      <c r="U879" s="3"/>
    </row>
    <row r="880" spans="1:21" s="40" customFormat="1" ht="12.75" customHeight="1">
      <c r="A880" s="3"/>
      <c r="B880" s="15"/>
      <c r="C880" s="15"/>
      <c r="D880" s="15"/>
      <c r="E880" s="15"/>
      <c r="F880" s="15"/>
      <c r="G880" s="15"/>
      <c r="H880" s="15"/>
      <c r="I880" s="15"/>
      <c r="J880" s="24"/>
      <c r="K880" s="26"/>
      <c r="L880" s="39"/>
      <c r="M880" s="39"/>
      <c r="N880" s="39"/>
      <c r="O880" s="39"/>
      <c r="P880" s="39"/>
      <c r="Q880" s="39"/>
      <c r="R880" s="39"/>
      <c r="S880" s="39"/>
      <c r="T880" s="3"/>
      <c r="U880" s="3"/>
    </row>
    <row r="881" spans="1:21" s="40" customFormat="1" ht="12.75" customHeight="1">
      <c r="A881" s="3"/>
      <c r="B881" s="15"/>
      <c r="C881" s="15"/>
      <c r="D881" s="15"/>
      <c r="E881" s="15"/>
      <c r="F881" s="15"/>
      <c r="G881" s="15"/>
      <c r="H881" s="15"/>
      <c r="I881" s="15"/>
      <c r="J881" s="24"/>
      <c r="K881" s="26"/>
      <c r="L881" s="39"/>
      <c r="M881" s="39"/>
      <c r="N881" s="39"/>
      <c r="O881" s="39"/>
      <c r="P881" s="39"/>
      <c r="Q881" s="39"/>
      <c r="R881" s="39"/>
      <c r="S881" s="39"/>
      <c r="T881" s="3"/>
      <c r="U881" s="3"/>
    </row>
    <row r="882" spans="1:21" s="40" customFormat="1" ht="12.75" customHeight="1">
      <c r="A882" s="3"/>
      <c r="B882" s="15"/>
      <c r="C882" s="15"/>
      <c r="D882" s="15"/>
      <c r="E882" s="15"/>
      <c r="F882" s="15"/>
      <c r="G882" s="15"/>
      <c r="H882" s="15"/>
      <c r="I882" s="15"/>
      <c r="J882" s="24"/>
      <c r="K882" s="26"/>
      <c r="L882" s="39"/>
      <c r="M882" s="39"/>
      <c r="N882" s="39"/>
      <c r="O882" s="39"/>
      <c r="P882" s="39"/>
      <c r="Q882" s="39"/>
      <c r="R882" s="39"/>
      <c r="S882" s="39"/>
      <c r="T882" s="3"/>
      <c r="U882" s="3"/>
    </row>
    <row r="883" spans="1:21" s="40" customFormat="1" ht="12.75" customHeight="1">
      <c r="A883" s="3"/>
      <c r="B883" s="15"/>
      <c r="C883" s="15"/>
      <c r="D883" s="15"/>
      <c r="E883" s="15"/>
      <c r="F883" s="15"/>
      <c r="G883" s="15"/>
      <c r="H883" s="15"/>
      <c r="I883" s="15"/>
      <c r="J883" s="24"/>
      <c r="K883" s="26"/>
      <c r="L883" s="39"/>
      <c r="M883" s="39"/>
      <c r="N883" s="39"/>
      <c r="O883" s="39"/>
      <c r="P883" s="39"/>
      <c r="Q883" s="39"/>
      <c r="R883" s="39"/>
      <c r="S883" s="39"/>
      <c r="T883" s="3"/>
      <c r="U883" s="3"/>
    </row>
    <row r="884" spans="1:21" s="40" customFormat="1" ht="12.75" customHeight="1">
      <c r="A884" s="3"/>
      <c r="B884" s="15"/>
      <c r="C884" s="15"/>
      <c r="D884" s="15"/>
      <c r="E884" s="15"/>
      <c r="F884" s="15"/>
      <c r="G884" s="15"/>
      <c r="H884" s="15"/>
      <c r="I884" s="15"/>
      <c r="J884" s="24"/>
      <c r="K884" s="26"/>
      <c r="L884" s="39"/>
      <c r="M884" s="39"/>
      <c r="N884" s="39"/>
      <c r="O884" s="39"/>
      <c r="P884" s="39"/>
      <c r="Q884" s="39"/>
      <c r="R884" s="39"/>
      <c r="S884" s="39"/>
      <c r="T884" s="3"/>
      <c r="U884" s="3"/>
    </row>
    <row r="885" spans="1:21" s="40" customFormat="1" ht="12.75" customHeight="1">
      <c r="A885" s="3"/>
      <c r="B885" s="15"/>
      <c r="C885" s="15"/>
      <c r="D885" s="15"/>
      <c r="E885" s="15"/>
      <c r="F885" s="15"/>
      <c r="G885" s="15"/>
      <c r="H885" s="15"/>
      <c r="I885" s="15"/>
      <c r="J885" s="24"/>
      <c r="K885" s="26"/>
      <c r="L885" s="39"/>
      <c r="M885" s="39"/>
      <c r="N885" s="39"/>
      <c r="O885" s="39"/>
      <c r="P885" s="39"/>
      <c r="Q885" s="39"/>
      <c r="R885" s="39"/>
      <c r="S885" s="39"/>
      <c r="T885" s="3"/>
      <c r="U885" s="3"/>
    </row>
    <row r="886" spans="1:21" s="40" customFormat="1" ht="12.75" customHeight="1">
      <c r="A886" s="3"/>
      <c r="B886" s="15"/>
      <c r="C886" s="15"/>
      <c r="D886" s="15"/>
      <c r="E886" s="15"/>
      <c r="F886" s="15"/>
      <c r="G886" s="15"/>
      <c r="H886" s="15"/>
      <c r="I886" s="15"/>
      <c r="J886" s="24"/>
      <c r="K886" s="26"/>
      <c r="L886" s="39"/>
      <c r="M886" s="39"/>
      <c r="N886" s="39"/>
      <c r="O886" s="39"/>
      <c r="P886" s="39"/>
      <c r="Q886" s="39"/>
      <c r="R886" s="39"/>
      <c r="S886" s="39"/>
      <c r="T886" s="3"/>
      <c r="U886" s="3"/>
    </row>
    <row r="887" spans="1:21" s="40" customFormat="1" ht="12.75" customHeight="1">
      <c r="A887" s="3"/>
      <c r="B887" s="15"/>
      <c r="C887" s="15"/>
      <c r="D887" s="15"/>
      <c r="E887" s="15"/>
      <c r="F887" s="15"/>
      <c r="G887" s="15"/>
      <c r="H887" s="15"/>
      <c r="I887" s="15"/>
      <c r="J887" s="24"/>
      <c r="K887" s="26"/>
      <c r="L887" s="39"/>
      <c r="M887" s="39"/>
      <c r="N887" s="39"/>
      <c r="O887" s="39"/>
      <c r="P887" s="39"/>
      <c r="Q887" s="39"/>
      <c r="R887" s="39"/>
      <c r="S887" s="39"/>
      <c r="T887" s="3"/>
      <c r="U887" s="3"/>
    </row>
    <row r="888" spans="1:21" s="40" customFormat="1" ht="12.75" customHeight="1">
      <c r="A888" s="3"/>
      <c r="B888" s="15"/>
      <c r="C888" s="15"/>
      <c r="D888" s="15"/>
      <c r="E888" s="15"/>
      <c r="F888" s="15"/>
      <c r="G888" s="15"/>
      <c r="H888" s="15"/>
      <c r="I888" s="15"/>
      <c r="J888" s="24"/>
      <c r="K888" s="26"/>
      <c r="L888" s="39"/>
      <c r="M888" s="39"/>
      <c r="N888" s="39"/>
      <c r="O888" s="39"/>
      <c r="P888" s="39"/>
      <c r="Q888" s="39"/>
      <c r="R888" s="39"/>
      <c r="S888" s="39"/>
      <c r="T888" s="3"/>
      <c r="U888" s="3"/>
    </row>
    <row r="889" spans="1:21" s="40" customFormat="1" ht="12.75" customHeight="1">
      <c r="A889" s="3"/>
      <c r="B889" s="15"/>
      <c r="C889" s="15"/>
      <c r="D889" s="15"/>
      <c r="E889" s="15"/>
      <c r="F889" s="15"/>
      <c r="G889" s="15"/>
      <c r="H889" s="15"/>
      <c r="I889" s="15"/>
      <c r="J889" s="24"/>
      <c r="K889" s="26"/>
      <c r="L889" s="39"/>
      <c r="M889" s="39"/>
      <c r="N889" s="39"/>
      <c r="O889" s="39"/>
      <c r="P889" s="39"/>
      <c r="Q889" s="39"/>
      <c r="R889" s="39"/>
      <c r="S889" s="39"/>
      <c r="T889" s="3"/>
      <c r="U889" s="3"/>
    </row>
    <row r="890" spans="1:21" s="40" customFormat="1" ht="12.75" customHeight="1">
      <c r="A890" s="3"/>
      <c r="B890" s="15"/>
      <c r="C890" s="15"/>
      <c r="D890" s="15"/>
      <c r="E890" s="15"/>
      <c r="F890" s="15"/>
      <c r="G890" s="15"/>
      <c r="H890" s="15"/>
      <c r="I890" s="15"/>
      <c r="J890" s="24"/>
      <c r="K890" s="26"/>
      <c r="L890" s="39"/>
      <c r="M890" s="39"/>
      <c r="N890" s="39"/>
      <c r="O890" s="39"/>
      <c r="P890" s="39"/>
      <c r="Q890" s="39"/>
      <c r="R890" s="39"/>
      <c r="S890" s="39"/>
      <c r="T890" s="3"/>
      <c r="U890" s="3"/>
    </row>
    <row r="891" spans="1:21" s="40" customFormat="1" ht="12.75" customHeight="1">
      <c r="A891" s="3"/>
      <c r="B891" s="15"/>
      <c r="C891" s="15"/>
      <c r="D891" s="15"/>
      <c r="E891" s="15"/>
      <c r="F891" s="15"/>
      <c r="G891" s="15"/>
      <c r="H891" s="15"/>
      <c r="I891" s="15"/>
      <c r="J891" s="24"/>
      <c r="K891" s="26"/>
      <c r="L891" s="39"/>
      <c r="M891" s="39"/>
      <c r="N891" s="39"/>
      <c r="O891" s="39"/>
      <c r="P891" s="39"/>
      <c r="Q891" s="39"/>
      <c r="R891" s="39"/>
      <c r="S891" s="39"/>
      <c r="T891" s="3"/>
      <c r="U891" s="3"/>
    </row>
    <row r="892" spans="1:21" s="40" customFormat="1" ht="12.75" customHeight="1">
      <c r="A892" s="3"/>
      <c r="B892" s="15"/>
      <c r="C892" s="15"/>
      <c r="D892" s="15"/>
      <c r="E892" s="15"/>
      <c r="F892" s="15"/>
      <c r="G892" s="15"/>
      <c r="H892" s="15"/>
      <c r="I892" s="15"/>
      <c r="J892" s="24"/>
      <c r="K892" s="26"/>
      <c r="L892" s="39"/>
      <c r="M892" s="39"/>
      <c r="N892" s="39"/>
      <c r="O892" s="39"/>
      <c r="P892" s="39"/>
      <c r="Q892" s="39"/>
      <c r="R892" s="39"/>
      <c r="S892" s="39"/>
      <c r="T892" s="3"/>
      <c r="U892" s="3"/>
    </row>
    <row r="893" spans="1:21" s="40" customFormat="1" ht="12.75" customHeight="1">
      <c r="A893" s="3"/>
      <c r="B893" s="15"/>
      <c r="C893" s="15"/>
      <c r="D893" s="15"/>
      <c r="E893" s="15"/>
      <c r="F893" s="15"/>
      <c r="G893" s="15"/>
      <c r="H893" s="15"/>
      <c r="I893" s="15"/>
      <c r="J893" s="24"/>
      <c r="K893" s="26"/>
      <c r="L893" s="39"/>
      <c r="M893" s="39"/>
      <c r="N893" s="39"/>
      <c r="O893" s="39"/>
      <c r="P893" s="39"/>
      <c r="Q893" s="39"/>
      <c r="R893" s="39"/>
      <c r="S893" s="39"/>
      <c r="T893" s="3"/>
      <c r="U893" s="3"/>
    </row>
    <row r="894" spans="1:21" s="40" customFormat="1" ht="12.75" customHeight="1">
      <c r="A894" s="3"/>
      <c r="B894" s="15"/>
      <c r="C894" s="15"/>
      <c r="D894" s="15"/>
      <c r="E894" s="15"/>
      <c r="F894" s="15"/>
      <c r="G894" s="15"/>
      <c r="H894" s="15"/>
      <c r="I894" s="15"/>
      <c r="J894" s="24"/>
      <c r="K894" s="26"/>
      <c r="L894" s="39"/>
      <c r="M894" s="39"/>
      <c r="N894" s="39"/>
      <c r="O894" s="39"/>
      <c r="P894" s="39"/>
      <c r="Q894" s="39"/>
      <c r="R894" s="39"/>
      <c r="S894" s="39"/>
      <c r="T894" s="3"/>
      <c r="U894" s="3"/>
    </row>
    <row r="895" spans="1:21" s="40" customFormat="1" ht="12.75" customHeight="1">
      <c r="A895" s="3"/>
      <c r="B895" s="15"/>
      <c r="C895" s="15"/>
      <c r="D895" s="15"/>
      <c r="E895" s="15"/>
      <c r="F895" s="15"/>
      <c r="G895" s="15"/>
      <c r="H895" s="15"/>
      <c r="I895" s="15"/>
      <c r="J895" s="24"/>
      <c r="K895" s="26"/>
      <c r="L895" s="39"/>
      <c r="M895" s="39"/>
      <c r="N895" s="39"/>
      <c r="O895" s="39"/>
      <c r="P895" s="39"/>
      <c r="Q895" s="39"/>
      <c r="R895" s="39"/>
      <c r="S895" s="39"/>
      <c r="T895" s="3"/>
      <c r="U895" s="3"/>
    </row>
    <row r="896" spans="1:21" s="40" customFormat="1" ht="12.75" customHeight="1">
      <c r="A896" s="3"/>
      <c r="B896" s="15"/>
      <c r="C896" s="15"/>
      <c r="D896" s="15"/>
      <c r="E896" s="15"/>
      <c r="F896" s="15"/>
      <c r="G896" s="15"/>
      <c r="H896" s="15"/>
      <c r="I896" s="15"/>
      <c r="J896" s="24"/>
      <c r="K896" s="26"/>
      <c r="L896" s="39"/>
      <c r="M896" s="39"/>
      <c r="N896" s="39"/>
      <c r="O896" s="39"/>
      <c r="P896" s="39"/>
      <c r="Q896" s="39"/>
      <c r="R896" s="39"/>
      <c r="S896" s="39"/>
      <c r="T896" s="3"/>
      <c r="U896" s="3"/>
    </row>
    <row r="897" spans="1:21" s="40" customFormat="1" ht="12.75" customHeight="1">
      <c r="A897" s="3"/>
      <c r="B897" s="15"/>
      <c r="C897" s="15"/>
      <c r="D897" s="15"/>
      <c r="E897" s="15"/>
      <c r="F897" s="15"/>
      <c r="G897" s="15"/>
      <c r="H897" s="15"/>
      <c r="I897" s="15"/>
      <c r="J897" s="24"/>
      <c r="K897" s="26"/>
      <c r="L897" s="39"/>
      <c r="M897" s="39"/>
      <c r="N897" s="39"/>
      <c r="O897" s="39"/>
      <c r="P897" s="39"/>
      <c r="Q897" s="39"/>
      <c r="R897" s="39"/>
      <c r="S897" s="39"/>
      <c r="T897" s="3"/>
      <c r="U897" s="3"/>
    </row>
    <row r="898" spans="1:21" s="40" customFormat="1" ht="12.75" customHeight="1">
      <c r="A898" s="3"/>
      <c r="B898" s="15"/>
      <c r="C898" s="15"/>
      <c r="D898" s="15"/>
      <c r="E898" s="15"/>
      <c r="F898" s="15"/>
      <c r="G898" s="15"/>
      <c r="H898" s="15"/>
      <c r="I898" s="15"/>
      <c r="J898" s="24"/>
      <c r="K898" s="26"/>
      <c r="L898" s="39"/>
      <c r="M898" s="39"/>
      <c r="N898" s="39"/>
      <c r="O898" s="39"/>
      <c r="P898" s="39"/>
      <c r="Q898" s="39"/>
      <c r="R898" s="39"/>
      <c r="S898" s="39"/>
      <c r="T898" s="3"/>
      <c r="U898" s="3"/>
    </row>
    <row r="899" spans="1:21" s="40" customFormat="1" ht="12.75" customHeight="1">
      <c r="A899" s="3"/>
      <c r="B899" s="15"/>
      <c r="C899" s="15"/>
      <c r="D899" s="15"/>
      <c r="E899" s="15"/>
      <c r="F899" s="15"/>
      <c r="G899" s="15"/>
      <c r="H899" s="15"/>
      <c r="I899" s="15"/>
      <c r="J899" s="24"/>
      <c r="K899" s="26"/>
      <c r="L899" s="39"/>
      <c r="M899" s="39"/>
      <c r="N899" s="39"/>
      <c r="O899" s="39"/>
      <c r="P899" s="39"/>
      <c r="Q899" s="39"/>
      <c r="R899" s="39"/>
      <c r="S899" s="39"/>
      <c r="T899" s="3"/>
      <c r="U899" s="3"/>
    </row>
    <row r="900" spans="1:21" s="40" customFormat="1" ht="12.75" customHeight="1">
      <c r="A900" s="3"/>
      <c r="B900" s="15"/>
      <c r="C900" s="15"/>
      <c r="D900" s="15"/>
      <c r="E900" s="15"/>
      <c r="F900" s="15"/>
      <c r="G900" s="15"/>
      <c r="H900" s="15"/>
      <c r="I900" s="15"/>
      <c r="J900" s="24"/>
      <c r="K900" s="26"/>
      <c r="L900" s="39"/>
      <c r="M900" s="39"/>
      <c r="N900" s="39"/>
      <c r="O900" s="39"/>
      <c r="P900" s="39"/>
      <c r="Q900" s="39"/>
      <c r="R900" s="39"/>
      <c r="S900" s="39"/>
      <c r="T900" s="3"/>
      <c r="U900" s="3"/>
    </row>
    <row r="901" spans="1:21" s="40" customFormat="1" ht="12.75" customHeight="1">
      <c r="A901" s="3"/>
      <c r="B901" s="15"/>
      <c r="C901" s="15"/>
      <c r="D901" s="15"/>
      <c r="E901" s="15"/>
      <c r="F901" s="15"/>
      <c r="G901" s="15"/>
      <c r="H901" s="15"/>
      <c r="I901" s="15"/>
      <c r="J901" s="24"/>
      <c r="K901" s="26"/>
      <c r="L901" s="39"/>
      <c r="M901" s="39"/>
      <c r="N901" s="39"/>
      <c r="O901" s="39"/>
      <c r="P901" s="39"/>
      <c r="Q901" s="39"/>
      <c r="R901" s="39"/>
      <c r="S901" s="39"/>
      <c r="T901" s="3"/>
      <c r="U901" s="3"/>
    </row>
    <row r="902" spans="1:21" s="40" customFormat="1" ht="12.75" customHeight="1">
      <c r="A902" s="3"/>
      <c r="B902" s="15"/>
      <c r="C902" s="15"/>
      <c r="D902" s="15"/>
      <c r="E902" s="15"/>
      <c r="F902" s="15"/>
      <c r="G902" s="15"/>
      <c r="H902" s="15"/>
      <c r="I902" s="15"/>
      <c r="J902" s="24"/>
      <c r="K902" s="26"/>
      <c r="L902" s="39"/>
      <c r="M902" s="39"/>
      <c r="N902" s="39"/>
      <c r="O902" s="39"/>
      <c r="P902" s="39"/>
      <c r="Q902" s="39"/>
      <c r="R902" s="39"/>
      <c r="S902" s="39"/>
      <c r="T902" s="3"/>
      <c r="U902" s="3"/>
    </row>
    <row r="903" spans="1:21" s="40" customFormat="1" ht="12.75" customHeight="1">
      <c r="A903" s="3"/>
      <c r="B903" s="15"/>
      <c r="C903" s="15"/>
      <c r="D903" s="15"/>
      <c r="E903" s="15"/>
      <c r="F903" s="15"/>
      <c r="G903" s="15"/>
      <c r="H903" s="15"/>
      <c r="I903" s="15"/>
      <c r="J903" s="24"/>
      <c r="K903" s="26"/>
      <c r="L903" s="39"/>
      <c r="M903" s="39"/>
      <c r="N903" s="39"/>
      <c r="O903" s="39"/>
      <c r="P903" s="39"/>
      <c r="Q903" s="39"/>
      <c r="R903" s="39"/>
      <c r="S903" s="39"/>
      <c r="T903" s="3"/>
      <c r="U903" s="3"/>
    </row>
    <row r="904" spans="1:21" s="40" customFormat="1" ht="12.75" customHeight="1">
      <c r="A904" s="3"/>
      <c r="B904" s="15"/>
      <c r="C904" s="15"/>
      <c r="D904" s="15"/>
      <c r="E904" s="15"/>
      <c r="F904" s="15"/>
      <c r="G904" s="15"/>
      <c r="H904" s="15"/>
      <c r="I904" s="15"/>
      <c r="J904" s="24"/>
      <c r="K904" s="26"/>
      <c r="L904" s="39"/>
      <c r="M904" s="39"/>
      <c r="N904" s="39"/>
      <c r="O904" s="39"/>
      <c r="P904" s="39"/>
      <c r="Q904" s="39"/>
      <c r="R904" s="39"/>
      <c r="S904" s="39"/>
      <c r="T904" s="3"/>
      <c r="U904" s="3"/>
    </row>
    <row r="905" spans="1:21" s="40" customFormat="1" ht="12.75" customHeight="1">
      <c r="A905" s="3"/>
      <c r="B905" s="15"/>
      <c r="C905" s="15"/>
      <c r="D905" s="15"/>
      <c r="E905" s="15"/>
      <c r="F905" s="15"/>
      <c r="G905" s="15"/>
      <c r="H905" s="15"/>
      <c r="I905" s="15"/>
      <c r="J905" s="24"/>
      <c r="K905" s="26"/>
      <c r="L905" s="39"/>
      <c r="M905" s="39"/>
      <c r="N905" s="39"/>
      <c r="O905" s="39"/>
      <c r="P905" s="39"/>
      <c r="Q905" s="39"/>
      <c r="R905" s="39"/>
      <c r="S905" s="39"/>
      <c r="T905" s="3"/>
      <c r="U905" s="3"/>
    </row>
    <row r="906" spans="1:21" s="40" customFormat="1" ht="12.75" customHeight="1">
      <c r="A906" s="3"/>
      <c r="B906" s="15"/>
      <c r="C906" s="15"/>
      <c r="D906" s="15"/>
      <c r="E906" s="15"/>
      <c r="F906" s="15"/>
      <c r="G906" s="15"/>
      <c r="H906" s="15"/>
      <c r="I906" s="15"/>
      <c r="J906" s="24"/>
      <c r="K906" s="26"/>
      <c r="L906" s="39"/>
      <c r="M906" s="39"/>
      <c r="N906" s="39"/>
      <c r="O906" s="39"/>
      <c r="P906" s="39"/>
      <c r="Q906" s="39"/>
      <c r="R906" s="39"/>
      <c r="S906" s="39"/>
      <c r="T906" s="3"/>
      <c r="U906" s="3"/>
    </row>
    <row r="907" spans="1:21" s="40" customFormat="1" ht="12.75" customHeight="1">
      <c r="A907" s="3"/>
      <c r="B907" s="15"/>
      <c r="C907" s="15"/>
      <c r="D907" s="15"/>
      <c r="E907" s="15"/>
      <c r="F907" s="15"/>
      <c r="G907" s="15"/>
      <c r="H907" s="15"/>
      <c r="I907" s="15"/>
      <c r="J907" s="24"/>
      <c r="K907" s="26"/>
      <c r="L907" s="39"/>
      <c r="M907" s="39"/>
      <c r="N907" s="39"/>
      <c r="O907" s="39"/>
      <c r="P907" s="39"/>
      <c r="Q907" s="39"/>
      <c r="R907" s="39"/>
      <c r="S907" s="39"/>
      <c r="T907" s="3"/>
      <c r="U907" s="3"/>
    </row>
    <row r="908" spans="1:21" s="40" customFormat="1" ht="12.75" customHeight="1">
      <c r="A908" s="3"/>
      <c r="B908" s="15"/>
      <c r="C908" s="15"/>
      <c r="D908" s="15"/>
      <c r="E908" s="15"/>
      <c r="F908" s="15"/>
      <c r="G908" s="15"/>
      <c r="H908" s="15"/>
      <c r="I908" s="15"/>
      <c r="J908" s="24"/>
      <c r="K908" s="26"/>
      <c r="L908" s="39"/>
      <c r="M908" s="39"/>
      <c r="N908" s="39"/>
      <c r="O908" s="39"/>
      <c r="P908" s="39"/>
      <c r="Q908" s="39"/>
      <c r="R908" s="39"/>
      <c r="S908" s="39"/>
      <c r="T908" s="3"/>
      <c r="U908" s="3"/>
    </row>
    <row r="909" spans="1:21" s="40" customFormat="1" ht="12.75" customHeight="1">
      <c r="A909" s="3"/>
      <c r="B909" s="15"/>
      <c r="C909" s="15"/>
      <c r="D909" s="15"/>
      <c r="E909" s="15"/>
      <c r="F909" s="15"/>
      <c r="G909" s="15"/>
      <c r="H909" s="15"/>
      <c r="I909" s="15"/>
      <c r="J909" s="24"/>
      <c r="K909" s="26"/>
      <c r="L909" s="39"/>
      <c r="M909" s="39"/>
      <c r="N909" s="39"/>
      <c r="O909" s="39"/>
      <c r="P909" s="39"/>
      <c r="Q909" s="39"/>
      <c r="R909" s="39"/>
      <c r="S909" s="39"/>
      <c r="T909" s="3"/>
      <c r="U909" s="3"/>
    </row>
    <row r="910" spans="1:21" s="40" customFormat="1" ht="12.75" customHeight="1">
      <c r="A910" s="3"/>
      <c r="B910" s="15"/>
      <c r="C910" s="15"/>
      <c r="D910" s="15"/>
      <c r="E910" s="15"/>
      <c r="F910" s="15"/>
      <c r="G910" s="15"/>
      <c r="H910" s="15"/>
      <c r="I910" s="15"/>
      <c r="J910" s="24"/>
      <c r="K910" s="26"/>
      <c r="L910" s="39"/>
      <c r="M910" s="39"/>
      <c r="N910" s="39"/>
      <c r="O910" s="39"/>
      <c r="P910" s="39"/>
      <c r="Q910" s="39"/>
      <c r="R910" s="39"/>
      <c r="S910" s="39"/>
      <c r="T910" s="3"/>
      <c r="U910" s="3"/>
    </row>
    <row r="911" spans="1:21" s="40" customFormat="1" ht="12.75" customHeight="1">
      <c r="A911" s="3"/>
      <c r="B911" s="15"/>
      <c r="C911" s="15"/>
      <c r="D911" s="15"/>
      <c r="E911" s="15"/>
      <c r="F911" s="15"/>
      <c r="G911" s="15"/>
      <c r="H911" s="15"/>
      <c r="I911" s="15"/>
      <c r="J911" s="24"/>
      <c r="K911" s="26"/>
      <c r="L911" s="39"/>
      <c r="M911" s="39"/>
      <c r="N911" s="39"/>
      <c r="O911" s="39"/>
      <c r="P911" s="39"/>
      <c r="Q911" s="39"/>
      <c r="R911" s="39"/>
      <c r="S911" s="39"/>
      <c r="T911" s="3"/>
      <c r="U911" s="3"/>
    </row>
    <row r="912" spans="1:21" s="40" customFormat="1" ht="12.75" customHeight="1">
      <c r="A912" s="3"/>
      <c r="B912" s="15"/>
      <c r="C912" s="15"/>
      <c r="D912" s="15"/>
      <c r="E912" s="15"/>
      <c r="F912" s="15"/>
      <c r="G912" s="15"/>
      <c r="H912" s="15"/>
      <c r="I912" s="15"/>
      <c r="J912" s="24"/>
      <c r="K912" s="26"/>
      <c r="L912" s="39"/>
      <c r="M912" s="39"/>
      <c r="N912" s="39"/>
      <c r="O912" s="39"/>
      <c r="P912" s="39"/>
      <c r="Q912" s="39"/>
      <c r="R912" s="39"/>
      <c r="S912" s="39"/>
      <c r="T912" s="3"/>
      <c r="U912" s="3"/>
    </row>
    <row r="913" spans="1:21" s="40" customFormat="1" ht="12.75" customHeight="1">
      <c r="A913" s="3"/>
      <c r="B913" s="15"/>
      <c r="C913" s="15"/>
      <c r="D913" s="15"/>
      <c r="E913" s="15"/>
      <c r="F913" s="15"/>
      <c r="G913" s="15"/>
      <c r="H913" s="15"/>
      <c r="I913" s="15"/>
      <c r="J913" s="24"/>
      <c r="K913" s="26"/>
      <c r="L913" s="39"/>
      <c r="M913" s="39"/>
      <c r="N913" s="39"/>
      <c r="O913" s="39"/>
      <c r="P913" s="39"/>
      <c r="Q913" s="39"/>
      <c r="R913" s="39"/>
      <c r="S913" s="39"/>
      <c r="T913" s="3"/>
      <c r="U913" s="3"/>
    </row>
    <row r="914" spans="1:21" s="40" customFormat="1" ht="12.75" customHeight="1">
      <c r="A914" s="3"/>
      <c r="B914" s="15"/>
      <c r="C914" s="15"/>
      <c r="D914" s="15"/>
      <c r="E914" s="15"/>
      <c r="F914" s="15"/>
      <c r="G914" s="15"/>
      <c r="H914" s="15"/>
      <c r="I914" s="15"/>
      <c r="J914" s="24"/>
      <c r="K914" s="26"/>
      <c r="L914" s="39"/>
      <c r="M914" s="39"/>
      <c r="N914" s="39"/>
      <c r="O914" s="39"/>
      <c r="P914" s="39"/>
      <c r="Q914" s="39"/>
      <c r="R914" s="39"/>
      <c r="S914" s="39"/>
      <c r="T914" s="3"/>
      <c r="U914" s="3"/>
    </row>
    <row r="915" spans="1:21" s="40" customFormat="1" ht="12.75" customHeight="1">
      <c r="A915" s="3"/>
      <c r="B915" s="15"/>
      <c r="C915" s="15"/>
      <c r="D915" s="15"/>
      <c r="E915" s="15"/>
      <c r="F915" s="15"/>
      <c r="G915" s="15"/>
      <c r="H915" s="15"/>
      <c r="I915" s="15"/>
      <c r="J915" s="24"/>
      <c r="K915" s="26"/>
      <c r="L915" s="39"/>
      <c r="M915" s="39"/>
      <c r="N915" s="39"/>
      <c r="O915" s="39"/>
      <c r="P915" s="39"/>
      <c r="Q915" s="39"/>
      <c r="R915" s="39"/>
      <c r="S915" s="39"/>
      <c r="T915" s="3"/>
      <c r="U915" s="3"/>
    </row>
    <row r="916" spans="1:21" s="40" customFormat="1" ht="12.75" customHeight="1">
      <c r="A916" s="3"/>
      <c r="B916" s="15"/>
      <c r="C916" s="15"/>
      <c r="D916" s="15"/>
      <c r="E916" s="15"/>
      <c r="F916" s="15"/>
      <c r="G916" s="15"/>
      <c r="H916" s="15"/>
      <c r="I916" s="15"/>
      <c r="J916" s="24"/>
      <c r="K916" s="26"/>
      <c r="L916" s="39"/>
      <c r="M916" s="39"/>
      <c r="N916" s="39"/>
      <c r="O916" s="39"/>
      <c r="P916" s="39"/>
      <c r="Q916" s="39"/>
      <c r="R916" s="39"/>
      <c r="S916" s="39"/>
      <c r="T916" s="3"/>
      <c r="U916" s="3"/>
    </row>
    <row r="917" spans="1:21" s="40" customFormat="1" ht="12.75" customHeight="1">
      <c r="A917" s="3"/>
      <c r="B917" s="15"/>
      <c r="C917" s="15"/>
      <c r="D917" s="15"/>
      <c r="E917" s="15"/>
      <c r="F917" s="15"/>
      <c r="G917" s="15"/>
      <c r="H917" s="15"/>
      <c r="I917" s="15"/>
      <c r="J917" s="24"/>
      <c r="K917" s="26"/>
      <c r="L917" s="39"/>
      <c r="M917" s="39"/>
      <c r="N917" s="39"/>
      <c r="O917" s="39"/>
      <c r="P917" s="39"/>
      <c r="Q917" s="39"/>
      <c r="R917" s="39"/>
      <c r="S917" s="39"/>
      <c r="T917" s="3"/>
      <c r="U917" s="3"/>
    </row>
    <row r="918" spans="1:21" s="40" customFormat="1" ht="12.75" customHeight="1">
      <c r="A918" s="3"/>
      <c r="B918" s="15"/>
      <c r="C918" s="15"/>
      <c r="D918" s="15"/>
      <c r="E918" s="15"/>
      <c r="F918" s="15"/>
      <c r="G918" s="15"/>
      <c r="H918" s="15"/>
      <c r="I918" s="15"/>
      <c r="J918" s="24"/>
      <c r="K918" s="26"/>
      <c r="L918" s="39"/>
      <c r="M918" s="39"/>
      <c r="N918" s="39"/>
      <c r="O918" s="39"/>
      <c r="P918" s="39"/>
      <c r="Q918" s="39"/>
      <c r="R918" s="39"/>
      <c r="S918" s="39"/>
      <c r="T918" s="3"/>
      <c r="U918" s="3"/>
    </row>
    <row r="919" spans="1:21" s="40" customFormat="1" ht="12.75" customHeight="1">
      <c r="A919" s="3"/>
      <c r="B919" s="15"/>
      <c r="C919" s="15"/>
      <c r="D919" s="15"/>
      <c r="E919" s="15"/>
      <c r="F919" s="15"/>
      <c r="G919" s="15"/>
      <c r="H919" s="15"/>
      <c r="I919" s="15"/>
      <c r="J919" s="24"/>
      <c r="K919" s="26"/>
      <c r="L919" s="39"/>
      <c r="M919" s="39"/>
      <c r="N919" s="39"/>
      <c r="O919" s="39"/>
      <c r="P919" s="39"/>
      <c r="Q919" s="39"/>
      <c r="R919" s="39"/>
      <c r="S919" s="39"/>
      <c r="T919" s="3"/>
      <c r="U919" s="3"/>
    </row>
    <row r="920" spans="1:21" s="40" customFormat="1" ht="12.75" customHeight="1">
      <c r="A920" s="3"/>
      <c r="B920" s="15"/>
      <c r="C920" s="15"/>
      <c r="D920" s="15"/>
      <c r="E920" s="15"/>
      <c r="F920" s="15"/>
      <c r="G920" s="15"/>
      <c r="H920" s="15"/>
      <c r="I920" s="15"/>
      <c r="J920" s="24"/>
      <c r="K920" s="26"/>
      <c r="L920" s="39"/>
      <c r="M920" s="39"/>
      <c r="N920" s="39"/>
      <c r="O920" s="39"/>
      <c r="P920" s="39"/>
      <c r="Q920" s="39"/>
      <c r="R920" s="39"/>
      <c r="S920" s="39"/>
      <c r="T920" s="3"/>
      <c r="U920" s="3"/>
    </row>
    <row r="921" spans="1:21" s="40" customFormat="1" ht="12.75" customHeight="1">
      <c r="A921" s="3"/>
      <c r="B921" s="15"/>
      <c r="C921" s="15"/>
      <c r="D921" s="15"/>
      <c r="E921" s="15"/>
      <c r="F921" s="15"/>
      <c r="G921" s="15"/>
      <c r="H921" s="15"/>
      <c r="I921" s="15"/>
      <c r="J921" s="24"/>
      <c r="K921" s="26"/>
      <c r="L921" s="39"/>
      <c r="M921" s="39"/>
      <c r="N921" s="39"/>
      <c r="O921" s="39"/>
      <c r="P921" s="39"/>
      <c r="Q921" s="39"/>
      <c r="R921" s="39"/>
      <c r="S921" s="39"/>
      <c r="T921" s="3"/>
      <c r="U921" s="3"/>
    </row>
    <row r="922" spans="1:21" s="40" customFormat="1" ht="12.75" customHeight="1">
      <c r="A922" s="3"/>
      <c r="B922" s="15"/>
      <c r="C922" s="15"/>
      <c r="D922" s="15"/>
      <c r="E922" s="15"/>
      <c r="F922" s="15"/>
      <c r="G922" s="15"/>
      <c r="H922" s="15"/>
      <c r="I922" s="15"/>
      <c r="J922" s="24"/>
      <c r="K922" s="26"/>
      <c r="L922" s="39"/>
      <c r="M922" s="39"/>
      <c r="N922" s="39"/>
      <c r="O922" s="39"/>
      <c r="P922" s="39"/>
      <c r="Q922" s="39"/>
      <c r="R922" s="39"/>
      <c r="S922" s="39"/>
      <c r="T922" s="3"/>
      <c r="U922" s="3"/>
    </row>
    <row r="923" spans="1:21" s="40" customFormat="1" ht="12.75" customHeight="1">
      <c r="A923" s="3"/>
      <c r="B923" s="15"/>
      <c r="C923" s="15"/>
      <c r="D923" s="15"/>
      <c r="E923" s="15"/>
      <c r="F923" s="15"/>
      <c r="G923" s="15"/>
      <c r="H923" s="15"/>
      <c r="I923" s="15"/>
      <c r="J923" s="24"/>
      <c r="K923" s="26"/>
      <c r="L923" s="39"/>
      <c r="M923" s="39"/>
      <c r="N923" s="39"/>
      <c r="O923" s="39"/>
      <c r="P923" s="39"/>
      <c r="Q923" s="39"/>
      <c r="R923" s="39"/>
      <c r="S923" s="39"/>
      <c r="T923" s="3"/>
      <c r="U923" s="3"/>
    </row>
    <row r="924" spans="1:21" s="40" customFormat="1" ht="12.75" customHeight="1">
      <c r="A924" s="3"/>
      <c r="B924" s="15"/>
      <c r="C924" s="15"/>
      <c r="D924" s="15"/>
      <c r="E924" s="15"/>
      <c r="F924" s="15"/>
      <c r="G924" s="15"/>
      <c r="H924" s="15"/>
      <c r="I924" s="15"/>
      <c r="J924" s="24"/>
      <c r="K924" s="26"/>
      <c r="L924" s="39"/>
      <c r="M924" s="39"/>
      <c r="N924" s="39"/>
      <c r="O924" s="39"/>
      <c r="P924" s="39"/>
      <c r="Q924" s="39"/>
      <c r="R924" s="39"/>
      <c r="S924" s="39"/>
      <c r="T924" s="3"/>
      <c r="U924" s="3"/>
    </row>
    <row r="925" spans="1:21" s="40" customFormat="1" ht="12.75" customHeight="1">
      <c r="A925" s="3"/>
      <c r="B925" s="15"/>
      <c r="C925" s="15"/>
      <c r="D925" s="15"/>
      <c r="E925" s="15"/>
      <c r="F925" s="15"/>
      <c r="G925" s="15"/>
      <c r="H925" s="15"/>
      <c r="I925" s="15"/>
      <c r="J925" s="24"/>
      <c r="K925" s="26"/>
      <c r="L925" s="39"/>
      <c r="M925" s="39"/>
      <c r="N925" s="39"/>
      <c r="O925" s="39"/>
      <c r="P925" s="39"/>
      <c r="Q925" s="39"/>
      <c r="R925" s="39"/>
      <c r="S925" s="39"/>
      <c r="T925" s="3"/>
      <c r="U925" s="3"/>
    </row>
    <row r="926" spans="1:21" s="40" customFormat="1" ht="12.75" customHeight="1">
      <c r="A926" s="3"/>
      <c r="B926" s="15"/>
      <c r="C926" s="15"/>
      <c r="D926" s="15"/>
      <c r="E926" s="15"/>
      <c r="F926" s="15"/>
      <c r="G926" s="15"/>
      <c r="H926" s="15"/>
      <c r="I926" s="15"/>
      <c r="J926" s="24"/>
      <c r="K926" s="26"/>
      <c r="L926" s="39"/>
      <c r="M926" s="39"/>
      <c r="N926" s="39"/>
      <c r="O926" s="39"/>
      <c r="P926" s="39"/>
      <c r="Q926" s="39"/>
      <c r="R926" s="39"/>
      <c r="S926" s="39"/>
      <c r="T926" s="3"/>
      <c r="U926" s="3"/>
    </row>
    <row r="927" spans="1:21" s="40" customFormat="1" ht="12.75" customHeight="1">
      <c r="A927" s="3"/>
      <c r="B927" s="15"/>
      <c r="C927" s="15"/>
      <c r="D927" s="15"/>
      <c r="E927" s="15"/>
      <c r="F927" s="15"/>
      <c r="G927" s="15"/>
      <c r="H927" s="15"/>
      <c r="I927" s="15"/>
      <c r="J927" s="24"/>
      <c r="K927" s="26"/>
      <c r="L927" s="39"/>
      <c r="M927" s="39"/>
      <c r="N927" s="39"/>
      <c r="O927" s="39"/>
      <c r="P927" s="39"/>
      <c r="Q927" s="39"/>
      <c r="R927" s="39"/>
      <c r="S927" s="39"/>
      <c r="T927" s="3"/>
      <c r="U927" s="3"/>
    </row>
    <row r="928" spans="1:21" s="40" customFormat="1" ht="12.75" customHeight="1">
      <c r="A928" s="3"/>
      <c r="B928" s="15"/>
      <c r="C928" s="15"/>
      <c r="D928" s="15"/>
      <c r="E928" s="15"/>
      <c r="F928" s="15"/>
      <c r="G928" s="15"/>
      <c r="H928" s="15"/>
      <c r="I928" s="15"/>
      <c r="J928" s="24"/>
      <c r="K928" s="26"/>
      <c r="L928" s="39"/>
      <c r="M928" s="39"/>
      <c r="N928" s="39"/>
      <c r="O928" s="39"/>
      <c r="P928" s="39"/>
      <c r="Q928" s="39"/>
      <c r="R928" s="39"/>
      <c r="S928" s="39"/>
      <c r="T928" s="3"/>
      <c r="U928" s="3"/>
    </row>
    <row r="929" spans="1:21" s="40" customFormat="1" ht="12.75" customHeight="1">
      <c r="A929" s="3"/>
      <c r="B929" s="15"/>
      <c r="C929" s="15"/>
      <c r="D929" s="15"/>
      <c r="E929" s="15"/>
      <c r="F929" s="15"/>
      <c r="G929" s="15"/>
      <c r="H929" s="15"/>
      <c r="I929" s="15"/>
      <c r="J929" s="24"/>
      <c r="K929" s="26"/>
      <c r="L929" s="39"/>
      <c r="M929" s="39"/>
      <c r="N929" s="39"/>
      <c r="O929" s="39"/>
      <c r="P929" s="39"/>
      <c r="Q929" s="39"/>
      <c r="R929" s="39"/>
      <c r="S929" s="39"/>
      <c r="T929" s="3"/>
      <c r="U929" s="3"/>
    </row>
    <row r="930" spans="1:21" s="40" customFormat="1" ht="12.75" customHeight="1">
      <c r="A930" s="3"/>
      <c r="B930" s="15"/>
      <c r="C930" s="15"/>
      <c r="D930" s="15"/>
      <c r="E930" s="15"/>
      <c r="F930" s="15"/>
      <c r="G930" s="15"/>
      <c r="H930" s="15"/>
      <c r="I930" s="15"/>
      <c r="J930" s="24"/>
      <c r="K930" s="26"/>
      <c r="L930" s="39"/>
      <c r="M930" s="39"/>
      <c r="N930" s="39"/>
      <c r="O930" s="39"/>
      <c r="P930" s="39"/>
      <c r="Q930" s="39"/>
      <c r="R930" s="39"/>
      <c r="S930" s="39"/>
      <c r="T930" s="3"/>
      <c r="U930" s="3"/>
    </row>
    <row r="931" spans="1:21" s="40" customFormat="1" ht="12.75" customHeight="1">
      <c r="A931" s="3"/>
      <c r="B931" s="15"/>
      <c r="C931" s="15"/>
      <c r="D931" s="15"/>
      <c r="E931" s="15"/>
      <c r="F931" s="15"/>
      <c r="G931" s="15"/>
      <c r="H931" s="15"/>
      <c r="I931" s="15"/>
      <c r="J931" s="24"/>
      <c r="K931" s="26"/>
      <c r="L931" s="39"/>
      <c r="M931" s="39"/>
      <c r="N931" s="39"/>
      <c r="O931" s="39"/>
      <c r="P931" s="39"/>
      <c r="Q931" s="39"/>
      <c r="R931" s="39"/>
      <c r="S931" s="39"/>
      <c r="T931" s="3"/>
      <c r="U931" s="3"/>
    </row>
    <row r="932" spans="1:21" s="40" customFormat="1" ht="12.75" customHeight="1">
      <c r="A932" s="3"/>
      <c r="B932" s="15"/>
      <c r="C932" s="15"/>
      <c r="D932" s="15"/>
      <c r="E932" s="15"/>
      <c r="F932" s="15"/>
      <c r="G932" s="15"/>
      <c r="H932" s="15"/>
      <c r="I932" s="15"/>
      <c r="J932" s="24"/>
      <c r="K932" s="26"/>
      <c r="L932" s="39"/>
      <c r="M932" s="39"/>
      <c r="N932" s="39"/>
      <c r="O932" s="39"/>
      <c r="P932" s="39"/>
      <c r="Q932" s="39"/>
      <c r="R932" s="39"/>
      <c r="S932" s="39"/>
      <c r="T932" s="3"/>
      <c r="U932" s="3"/>
    </row>
    <row r="933" spans="1:21" s="40" customFormat="1" ht="12.75" customHeight="1">
      <c r="A933" s="3"/>
      <c r="B933" s="15"/>
      <c r="C933" s="15"/>
      <c r="D933" s="15"/>
      <c r="E933" s="15"/>
      <c r="F933" s="15"/>
      <c r="G933" s="15"/>
      <c r="H933" s="15"/>
      <c r="I933" s="15"/>
      <c r="J933" s="24"/>
      <c r="K933" s="26"/>
      <c r="L933" s="39"/>
      <c r="M933" s="39"/>
      <c r="N933" s="39"/>
      <c r="O933" s="39"/>
      <c r="P933" s="39"/>
      <c r="Q933" s="39"/>
      <c r="R933" s="39"/>
      <c r="S933" s="39"/>
      <c r="T933" s="3"/>
      <c r="U933" s="3"/>
    </row>
    <row r="934" spans="1:21" s="40" customFormat="1" ht="12.75" customHeight="1">
      <c r="A934" s="3"/>
      <c r="B934" s="15"/>
      <c r="C934" s="15"/>
      <c r="D934" s="15"/>
      <c r="E934" s="15"/>
      <c r="F934" s="15"/>
      <c r="G934" s="15"/>
      <c r="H934" s="15"/>
      <c r="I934" s="15"/>
      <c r="J934" s="24"/>
      <c r="K934" s="26"/>
      <c r="L934" s="39"/>
      <c r="M934" s="39"/>
      <c r="N934" s="39"/>
      <c r="O934" s="39"/>
      <c r="P934" s="39"/>
      <c r="Q934" s="39"/>
      <c r="R934" s="39"/>
      <c r="S934" s="39"/>
      <c r="T934" s="3"/>
      <c r="U934" s="3"/>
    </row>
    <row r="935" spans="1:21" s="40" customFormat="1" ht="12.75" customHeight="1">
      <c r="A935" s="3"/>
      <c r="B935" s="15"/>
      <c r="C935" s="15"/>
      <c r="D935" s="15"/>
      <c r="E935" s="15"/>
      <c r="F935" s="15"/>
      <c r="G935" s="15"/>
      <c r="H935" s="15"/>
      <c r="I935" s="15"/>
      <c r="J935" s="24"/>
      <c r="K935" s="26"/>
      <c r="L935" s="39"/>
      <c r="M935" s="39"/>
      <c r="N935" s="39"/>
      <c r="O935" s="39"/>
      <c r="P935" s="39"/>
      <c r="Q935" s="39"/>
      <c r="R935" s="39"/>
      <c r="S935" s="39"/>
      <c r="T935" s="3"/>
      <c r="U935" s="3"/>
    </row>
    <row r="936" spans="1:21" s="40" customFormat="1" ht="12.75" customHeight="1">
      <c r="A936" s="3"/>
      <c r="B936" s="15"/>
      <c r="C936" s="15"/>
      <c r="D936" s="15"/>
      <c r="E936" s="15"/>
      <c r="F936" s="15"/>
      <c r="G936" s="15"/>
      <c r="H936" s="15"/>
      <c r="I936" s="15"/>
      <c r="J936" s="24"/>
      <c r="K936" s="26"/>
      <c r="L936" s="39"/>
      <c r="M936" s="39"/>
      <c r="N936" s="39"/>
      <c r="O936" s="39"/>
      <c r="P936" s="39"/>
      <c r="Q936" s="39"/>
      <c r="R936" s="39"/>
      <c r="S936" s="39"/>
      <c r="T936" s="3"/>
      <c r="U936" s="3"/>
    </row>
    <row r="937" spans="1:21" s="40" customFormat="1" ht="12.75" customHeight="1">
      <c r="A937" s="3"/>
      <c r="B937" s="15"/>
      <c r="C937" s="15"/>
      <c r="D937" s="15"/>
      <c r="E937" s="15"/>
      <c r="F937" s="15"/>
      <c r="G937" s="15"/>
      <c r="H937" s="15"/>
      <c r="I937" s="15"/>
      <c r="J937" s="24"/>
      <c r="K937" s="26"/>
      <c r="L937" s="39"/>
      <c r="M937" s="39"/>
      <c r="N937" s="39"/>
      <c r="O937" s="39"/>
      <c r="P937" s="39"/>
      <c r="Q937" s="39"/>
      <c r="R937" s="39"/>
      <c r="S937" s="39"/>
      <c r="T937" s="3"/>
      <c r="U937" s="3"/>
    </row>
    <row r="938" spans="1:21" s="40" customFormat="1" ht="12.75" customHeight="1">
      <c r="A938" s="3"/>
      <c r="B938" s="15"/>
      <c r="C938" s="15"/>
      <c r="D938" s="15"/>
      <c r="E938" s="15"/>
      <c r="F938" s="15"/>
      <c r="G938" s="15"/>
      <c r="H938" s="15"/>
      <c r="I938" s="15"/>
      <c r="J938" s="24"/>
      <c r="K938" s="26"/>
      <c r="L938" s="39"/>
      <c r="M938" s="39"/>
      <c r="N938" s="39"/>
      <c r="O938" s="39"/>
      <c r="P938" s="39"/>
      <c r="Q938" s="39"/>
      <c r="R938" s="39"/>
      <c r="S938" s="39"/>
      <c r="T938" s="3"/>
      <c r="U938" s="3"/>
    </row>
    <row r="939" spans="1:21" s="40" customFormat="1" ht="12.75" customHeight="1">
      <c r="A939" s="3"/>
      <c r="B939" s="15"/>
      <c r="C939" s="15"/>
      <c r="D939" s="15"/>
      <c r="E939" s="15"/>
      <c r="F939" s="15"/>
      <c r="G939" s="15"/>
      <c r="H939" s="15"/>
      <c r="I939" s="15"/>
      <c r="J939" s="24"/>
      <c r="K939" s="26"/>
      <c r="L939" s="39"/>
      <c r="M939" s="39"/>
      <c r="N939" s="39"/>
      <c r="O939" s="39"/>
      <c r="P939" s="39"/>
      <c r="Q939" s="39"/>
      <c r="R939" s="39"/>
      <c r="S939" s="39"/>
      <c r="T939" s="3"/>
      <c r="U939" s="3"/>
    </row>
    <row r="940" spans="1:21" s="40" customFormat="1" ht="12.75" customHeight="1">
      <c r="A940" s="3"/>
      <c r="B940" s="15"/>
      <c r="C940" s="15"/>
      <c r="D940" s="15"/>
      <c r="E940" s="15"/>
      <c r="F940" s="15"/>
      <c r="G940" s="15"/>
      <c r="H940" s="15"/>
      <c r="I940" s="15"/>
      <c r="J940" s="24"/>
      <c r="K940" s="26"/>
      <c r="L940" s="39"/>
      <c r="M940" s="39"/>
      <c r="N940" s="39"/>
      <c r="O940" s="39"/>
      <c r="P940" s="39"/>
      <c r="Q940" s="39"/>
      <c r="R940" s="39"/>
      <c r="S940" s="39"/>
      <c r="T940" s="3"/>
      <c r="U940" s="3"/>
    </row>
    <row r="941" spans="1:21" s="40" customFormat="1" ht="12.75" customHeight="1">
      <c r="A941" s="3"/>
      <c r="B941" s="15"/>
      <c r="C941" s="15"/>
      <c r="D941" s="15"/>
      <c r="E941" s="15"/>
      <c r="F941" s="15"/>
      <c r="G941" s="15"/>
      <c r="H941" s="15"/>
      <c r="I941" s="15"/>
      <c r="J941" s="24"/>
      <c r="K941" s="26"/>
      <c r="L941" s="39"/>
      <c r="M941" s="39"/>
      <c r="N941" s="39"/>
      <c r="O941" s="39"/>
      <c r="P941" s="39"/>
      <c r="Q941" s="39"/>
      <c r="R941" s="39"/>
      <c r="S941" s="39"/>
      <c r="T941" s="3"/>
      <c r="U941" s="3"/>
    </row>
    <row r="942" spans="1:21" s="40" customFormat="1" ht="12.75" customHeight="1">
      <c r="A942" s="3"/>
      <c r="B942" s="15"/>
      <c r="C942" s="15"/>
      <c r="D942" s="15"/>
      <c r="E942" s="15"/>
      <c r="F942" s="15"/>
      <c r="G942" s="15"/>
      <c r="H942" s="15"/>
      <c r="I942" s="15"/>
      <c r="J942" s="24"/>
      <c r="K942" s="26"/>
      <c r="L942" s="39"/>
      <c r="M942" s="39"/>
      <c r="N942" s="39"/>
      <c r="O942" s="39"/>
      <c r="P942" s="39"/>
      <c r="Q942" s="39"/>
      <c r="R942" s="39"/>
      <c r="S942" s="39"/>
      <c r="T942" s="3"/>
      <c r="U942" s="3"/>
    </row>
    <row r="943" spans="1:21" s="40" customFormat="1" ht="12.75" customHeight="1">
      <c r="A943" s="3"/>
      <c r="B943" s="15"/>
      <c r="C943" s="15"/>
      <c r="D943" s="15"/>
      <c r="E943" s="15"/>
      <c r="F943" s="15"/>
      <c r="G943" s="15"/>
      <c r="H943" s="15"/>
      <c r="I943" s="15"/>
      <c r="J943" s="24"/>
      <c r="K943" s="26"/>
      <c r="L943" s="39"/>
      <c r="M943" s="39"/>
      <c r="N943" s="39"/>
      <c r="O943" s="39"/>
      <c r="P943" s="39"/>
      <c r="Q943" s="39"/>
      <c r="R943" s="39"/>
      <c r="S943" s="39"/>
      <c r="T943" s="3"/>
      <c r="U943" s="3"/>
    </row>
    <row r="944" spans="1:21" s="40" customFormat="1" ht="12.75" customHeight="1">
      <c r="A944" s="3"/>
      <c r="B944" s="15"/>
      <c r="C944" s="15"/>
      <c r="D944" s="15"/>
      <c r="E944" s="15"/>
      <c r="F944" s="15"/>
      <c r="G944" s="15"/>
      <c r="H944" s="15"/>
      <c r="I944" s="15"/>
      <c r="J944" s="24"/>
      <c r="K944" s="26"/>
      <c r="L944" s="39"/>
      <c r="M944" s="39"/>
      <c r="N944" s="39"/>
      <c r="O944" s="39"/>
      <c r="P944" s="39"/>
      <c r="Q944" s="39"/>
      <c r="R944" s="39"/>
      <c r="S944" s="39"/>
      <c r="T944" s="3"/>
      <c r="U944" s="3"/>
    </row>
    <row r="945" spans="1:21" s="40" customFormat="1" ht="12.75" customHeight="1">
      <c r="A945" s="3"/>
      <c r="B945" s="15"/>
      <c r="C945" s="15"/>
      <c r="D945" s="15"/>
      <c r="E945" s="15"/>
      <c r="F945" s="15"/>
      <c r="G945" s="15"/>
      <c r="H945" s="15"/>
      <c r="I945" s="15"/>
      <c r="J945" s="24"/>
      <c r="K945" s="26"/>
      <c r="L945" s="39"/>
      <c r="M945" s="39"/>
      <c r="N945" s="39"/>
      <c r="O945" s="39"/>
      <c r="P945" s="39"/>
      <c r="Q945" s="39"/>
      <c r="R945" s="39"/>
      <c r="S945" s="39"/>
      <c r="T945" s="3"/>
      <c r="U945" s="3"/>
    </row>
    <row r="946" spans="1:21" s="40" customFormat="1" ht="12.75" customHeight="1">
      <c r="A946" s="3"/>
      <c r="B946" s="15"/>
      <c r="C946" s="15"/>
      <c r="D946" s="15"/>
      <c r="E946" s="15"/>
      <c r="F946" s="15"/>
      <c r="G946" s="15"/>
      <c r="H946" s="15"/>
      <c r="I946" s="15"/>
      <c r="J946" s="24"/>
      <c r="K946" s="26"/>
      <c r="L946" s="39"/>
      <c r="M946" s="39"/>
      <c r="N946" s="39"/>
      <c r="O946" s="39"/>
      <c r="P946" s="39"/>
      <c r="Q946" s="39"/>
      <c r="R946" s="39"/>
      <c r="S946" s="39"/>
      <c r="T946" s="3"/>
      <c r="U946" s="3"/>
    </row>
    <row r="947" spans="1:21" s="40" customFormat="1" ht="12.75" customHeight="1">
      <c r="A947" s="3"/>
      <c r="B947" s="15"/>
      <c r="C947" s="15"/>
      <c r="D947" s="15"/>
      <c r="E947" s="15"/>
      <c r="F947" s="15"/>
      <c r="G947" s="15"/>
      <c r="H947" s="15"/>
      <c r="I947" s="15"/>
      <c r="J947" s="24"/>
      <c r="K947" s="26"/>
      <c r="L947" s="39"/>
      <c r="M947" s="39"/>
      <c r="N947" s="39"/>
      <c r="O947" s="39"/>
      <c r="P947" s="39"/>
      <c r="Q947" s="39"/>
      <c r="R947" s="39"/>
      <c r="S947" s="39"/>
      <c r="T947" s="3"/>
      <c r="U947" s="3"/>
    </row>
    <row r="948" spans="1:21" s="40" customFormat="1" ht="12.75" customHeight="1">
      <c r="A948" s="3"/>
      <c r="B948" s="15"/>
      <c r="C948" s="15"/>
      <c r="D948" s="15"/>
      <c r="E948" s="15"/>
      <c r="F948" s="15"/>
      <c r="G948" s="15"/>
      <c r="H948" s="15"/>
      <c r="I948" s="15"/>
      <c r="J948" s="24"/>
      <c r="K948" s="26"/>
      <c r="L948" s="39"/>
      <c r="M948" s="39"/>
      <c r="N948" s="39"/>
      <c r="O948" s="39"/>
      <c r="P948" s="39"/>
      <c r="Q948" s="39"/>
      <c r="R948" s="39"/>
      <c r="S948" s="39"/>
      <c r="T948" s="3"/>
      <c r="U948" s="3"/>
    </row>
    <row r="949" spans="1:21" s="40" customFormat="1" ht="12.75" customHeight="1">
      <c r="A949" s="3"/>
      <c r="B949" s="15"/>
      <c r="C949" s="15"/>
      <c r="D949" s="15"/>
      <c r="E949" s="15"/>
      <c r="F949" s="15"/>
      <c r="G949" s="15"/>
      <c r="H949" s="15"/>
      <c r="I949" s="15"/>
      <c r="J949" s="24"/>
      <c r="K949" s="26"/>
      <c r="L949" s="39"/>
      <c r="M949" s="39"/>
      <c r="N949" s="39"/>
      <c r="O949" s="39"/>
      <c r="P949" s="39"/>
      <c r="Q949" s="39"/>
      <c r="R949" s="39"/>
      <c r="S949" s="39"/>
      <c r="T949" s="3"/>
      <c r="U949" s="3"/>
    </row>
    <row r="950" spans="1:21" s="40" customFormat="1" ht="12.75" customHeight="1">
      <c r="A950" s="3"/>
      <c r="B950" s="15"/>
      <c r="C950" s="15"/>
      <c r="D950" s="15"/>
      <c r="E950" s="15"/>
      <c r="F950" s="15"/>
      <c r="G950" s="15"/>
      <c r="H950" s="15"/>
      <c r="I950" s="15"/>
      <c r="J950" s="24"/>
      <c r="K950" s="26"/>
      <c r="L950" s="39"/>
      <c r="M950" s="39"/>
      <c r="N950" s="39"/>
      <c r="O950" s="39"/>
      <c r="P950" s="39"/>
      <c r="Q950" s="39"/>
      <c r="R950" s="39"/>
      <c r="S950" s="39"/>
      <c r="T950" s="3"/>
      <c r="U950" s="3"/>
    </row>
    <row r="951" spans="1:21" s="40" customFormat="1" ht="12.75" customHeight="1">
      <c r="A951" s="3"/>
      <c r="B951" s="15"/>
      <c r="C951" s="15"/>
      <c r="D951" s="15"/>
      <c r="E951" s="15"/>
      <c r="F951" s="15"/>
      <c r="G951" s="15"/>
      <c r="H951" s="15"/>
      <c r="I951" s="15"/>
      <c r="J951" s="24"/>
      <c r="K951" s="26"/>
      <c r="L951" s="39"/>
      <c r="M951" s="39"/>
      <c r="N951" s="39"/>
      <c r="O951" s="39"/>
      <c r="P951" s="39"/>
      <c r="Q951" s="39"/>
      <c r="R951" s="39"/>
      <c r="S951" s="39"/>
      <c r="T951" s="3"/>
      <c r="U951" s="3"/>
    </row>
    <row r="952" spans="1:21" s="40" customFormat="1" ht="12.75" customHeight="1">
      <c r="A952" s="3"/>
      <c r="B952" s="15"/>
      <c r="C952" s="15"/>
      <c r="D952" s="15"/>
      <c r="E952" s="15"/>
      <c r="F952" s="15"/>
      <c r="G952" s="15"/>
      <c r="H952" s="15"/>
      <c r="I952" s="15"/>
      <c r="J952" s="24"/>
      <c r="K952" s="26"/>
      <c r="L952" s="39"/>
      <c r="M952" s="39"/>
      <c r="N952" s="39"/>
      <c r="O952" s="39"/>
      <c r="P952" s="39"/>
      <c r="Q952" s="39"/>
      <c r="R952" s="39"/>
      <c r="S952" s="39"/>
      <c r="T952" s="3"/>
      <c r="U952" s="3"/>
    </row>
    <row r="953" spans="1:21" s="40" customFormat="1" ht="12.75" customHeight="1">
      <c r="A953" s="3"/>
      <c r="B953" s="15"/>
      <c r="C953" s="15"/>
      <c r="D953" s="15"/>
      <c r="E953" s="15"/>
      <c r="F953" s="15"/>
      <c r="G953" s="15"/>
      <c r="H953" s="15"/>
      <c r="I953" s="15"/>
      <c r="J953" s="24"/>
      <c r="K953" s="26"/>
      <c r="L953" s="39"/>
      <c r="M953" s="39"/>
      <c r="N953" s="39"/>
      <c r="O953" s="39"/>
      <c r="P953" s="39"/>
      <c r="Q953" s="39"/>
      <c r="R953" s="39"/>
      <c r="S953" s="39"/>
      <c r="T953" s="3"/>
      <c r="U953" s="3"/>
    </row>
    <row r="954" spans="1:21" s="40" customFormat="1" ht="12.75" customHeight="1">
      <c r="A954" s="3"/>
      <c r="B954" s="15"/>
      <c r="C954" s="15"/>
      <c r="D954" s="15"/>
      <c r="E954" s="15"/>
      <c r="F954" s="15"/>
      <c r="G954" s="15"/>
      <c r="H954" s="15"/>
      <c r="I954" s="15"/>
      <c r="J954" s="24"/>
      <c r="K954" s="26"/>
      <c r="L954" s="39"/>
      <c r="M954" s="39"/>
      <c r="N954" s="39"/>
      <c r="O954" s="39"/>
      <c r="P954" s="39"/>
      <c r="Q954" s="39"/>
      <c r="R954" s="39"/>
      <c r="S954" s="39"/>
      <c r="T954" s="3"/>
      <c r="U954" s="3"/>
    </row>
    <row r="955" spans="1:21" s="40" customFormat="1" ht="12.75" customHeight="1">
      <c r="A955" s="3"/>
      <c r="B955" s="15"/>
      <c r="C955" s="15"/>
      <c r="D955" s="15"/>
      <c r="E955" s="15"/>
      <c r="F955" s="15"/>
      <c r="G955" s="15"/>
      <c r="H955" s="15"/>
      <c r="I955" s="15"/>
      <c r="J955" s="24"/>
      <c r="K955" s="26"/>
      <c r="L955" s="39"/>
      <c r="M955" s="39"/>
      <c r="N955" s="39"/>
      <c r="O955" s="39"/>
      <c r="P955" s="39"/>
      <c r="Q955" s="39"/>
      <c r="R955" s="39"/>
      <c r="S955" s="39"/>
      <c r="T955" s="3"/>
      <c r="U955" s="3"/>
    </row>
    <row r="956" spans="1:21" s="40" customFormat="1" ht="12.75" customHeight="1">
      <c r="A956" s="3"/>
      <c r="B956" s="15"/>
      <c r="C956" s="15"/>
      <c r="D956" s="15"/>
      <c r="E956" s="15"/>
      <c r="F956" s="15"/>
      <c r="G956" s="15"/>
      <c r="H956" s="15"/>
      <c r="I956" s="15"/>
      <c r="J956" s="24"/>
      <c r="K956" s="26"/>
      <c r="L956" s="39"/>
      <c r="M956" s="39"/>
      <c r="N956" s="39"/>
      <c r="O956" s="39"/>
      <c r="P956" s="39"/>
      <c r="Q956" s="39"/>
      <c r="R956" s="39"/>
      <c r="S956" s="39"/>
      <c r="T956" s="3"/>
      <c r="U956" s="3"/>
    </row>
    <row r="957" spans="1:21" s="40" customFormat="1" ht="12.75" customHeight="1">
      <c r="A957" s="3"/>
      <c r="B957" s="15"/>
      <c r="C957" s="15"/>
      <c r="D957" s="15"/>
      <c r="E957" s="15"/>
      <c r="F957" s="15"/>
      <c r="G957" s="15"/>
      <c r="H957" s="15"/>
      <c r="I957" s="15"/>
      <c r="J957" s="24"/>
      <c r="K957" s="26"/>
      <c r="L957" s="39"/>
      <c r="M957" s="39"/>
      <c r="N957" s="39"/>
      <c r="O957" s="39"/>
      <c r="P957" s="39"/>
      <c r="Q957" s="39"/>
      <c r="R957" s="39"/>
      <c r="S957" s="39"/>
      <c r="T957" s="3"/>
      <c r="U957" s="3"/>
    </row>
    <row r="958" spans="1:21" s="40" customFormat="1" ht="12.75" customHeight="1">
      <c r="A958" s="3"/>
      <c r="B958" s="15"/>
      <c r="C958" s="15"/>
      <c r="D958" s="15"/>
      <c r="E958" s="15"/>
      <c r="F958" s="15"/>
      <c r="G958" s="15"/>
      <c r="H958" s="15"/>
      <c r="I958" s="15"/>
      <c r="J958" s="24"/>
      <c r="K958" s="26"/>
      <c r="L958" s="39"/>
      <c r="M958" s="39"/>
      <c r="N958" s="39"/>
      <c r="O958" s="39"/>
      <c r="P958" s="39"/>
      <c r="Q958" s="39"/>
      <c r="R958" s="39"/>
      <c r="S958" s="39"/>
      <c r="T958" s="3"/>
      <c r="U958" s="3"/>
    </row>
    <row r="959" spans="1:21" s="40" customFormat="1" ht="12.75" customHeight="1">
      <c r="A959" s="3"/>
      <c r="B959" s="15"/>
      <c r="C959" s="15"/>
      <c r="D959" s="15"/>
      <c r="E959" s="15"/>
      <c r="F959" s="15"/>
      <c r="G959" s="15"/>
      <c r="H959" s="15"/>
      <c r="I959" s="15"/>
      <c r="J959" s="24"/>
      <c r="K959" s="26"/>
      <c r="L959" s="39"/>
      <c r="M959" s="39"/>
      <c r="N959" s="39"/>
      <c r="O959" s="39"/>
      <c r="P959" s="39"/>
      <c r="Q959" s="39"/>
      <c r="R959" s="39"/>
      <c r="S959" s="39"/>
      <c r="T959" s="3"/>
      <c r="U959" s="3"/>
    </row>
    <row r="960" spans="1:21" s="40" customFormat="1" ht="12.75" customHeight="1">
      <c r="A960" s="3"/>
      <c r="B960" s="15"/>
      <c r="C960" s="15"/>
      <c r="D960" s="15"/>
      <c r="E960" s="15"/>
      <c r="F960" s="15"/>
      <c r="G960" s="15"/>
      <c r="H960" s="15"/>
      <c r="I960" s="15"/>
      <c r="J960" s="24"/>
      <c r="K960" s="26"/>
      <c r="L960" s="39"/>
      <c r="M960" s="39"/>
      <c r="N960" s="39"/>
      <c r="O960" s="39"/>
      <c r="P960" s="39"/>
      <c r="Q960" s="39"/>
      <c r="R960" s="39"/>
      <c r="S960" s="39"/>
      <c r="T960" s="3"/>
      <c r="U960" s="3"/>
    </row>
    <row r="961" spans="1:21" s="40" customFormat="1" ht="12.75" customHeight="1">
      <c r="A961" s="3"/>
      <c r="B961" s="15"/>
      <c r="C961" s="15"/>
      <c r="D961" s="15"/>
      <c r="E961" s="15"/>
      <c r="F961" s="15"/>
      <c r="G961" s="15"/>
      <c r="H961" s="15"/>
      <c r="I961" s="15"/>
      <c r="J961" s="24"/>
      <c r="K961" s="26"/>
      <c r="L961" s="39"/>
      <c r="M961" s="39"/>
      <c r="N961" s="39"/>
      <c r="O961" s="39"/>
      <c r="P961" s="39"/>
      <c r="Q961" s="39"/>
      <c r="R961" s="39"/>
      <c r="S961" s="39"/>
      <c r="T961" s="3"/>
      <c r="U961" s="3"/>
    </row>
    <row r="962" spans="1:21" s="40" customFormat="1" ht="12.75" customHeight="1">
      <c r="A962" s="3"/>
      <c r="B962" s="15"/>
      <c r="C962" s="15"/>
      <c r="D962" s="15"/>
      <c r="E962" s="15"/>
      <c r="F962" s="15"/>
      <c r="G962" s="15"/>
      <c r="H962" s="15"/>
      <c r="I962" s="15"/>
      <c r="J962" s="24"/>
      <c r="K962" s="26"/>
      <c r="L962" s="39"/>
      <c r="M962" s="39"/>
      <c r="N962" s="39"/>
      <c r="O962" s="39"/>
      <c r="P962" s="39"/>
      <c r="Q962" s="39"/>
      <c r="R962" s="39"/>
      <c r="S962" s="39"/>
      <c r="T962" s="3"/>
      <c r="U962" s="3"/>
    </row>
    <row r="963" spans="1:21" s="40" customFormat="1" ht="12.75" customHeight="1">
      <c r="A963" s="3"/>
      <c r="B963" s="15"/>
      <c r="C963" s="15"/>
      <c r="D963" s="15"/>
      <c r="E963" s="15"/>
      <c r="F963" s="15"/>
      <c r="G963" s="15"/>
      <c r="H963" s="15"/>
      <c r="I963" s="15"/>
      <c r="J963" s="24"/>
      <c r="K963" s="26"/>
      <c r="L963" s="39"/>
      <c r="M963" s="39"/>
      <c r="N963" s="39"/>
      <c r="O963" s="39"/>
      <c r="P963" s="39"/>
      <c r="Q963" s="39"/>
      <c r="R963" s="39"/>
      <c r="S963" s="39"/>
      <c r="T963" s="3"/>
      <c r="U963" s="3"/>
    </row>
    <row r="964" spans="1:21" s="40" customFormat="1" ht="12.75" customHeight="1">
      <c r="A964" s="3"/>
      <c r="B964" s="15"/>
      <c r="C964" s="15"/>
      <c r="D964" s="15"/>
      <c r="E964" s="15"/>
      <c r="F964" s="15"/>
      <c r="G964" s="15"/>
      <c r="H964" s="15"/>
      <c r="I964" s="15"/>
      <c r="J964" s="24"/>
      <c r="K964" s="26"/>
      <c r="L964" s="39"/>
      <c r="M964" s="39"/>
      <c r="N964" s="39"/>
      <c r="O964" s="39"/>
      <c r="P964" s="39"/>
      <c r="Q964" s="39"/>
      <c r="R964" s="39"/>
      <c r="S964" s="39"/>
      <c r="T964" s="3"/>
      <c r="U964" s="3"/>
    </row>
    <row r="965" spans="1:21" s="40" customFormat="1" ht="12.75" customHeight="1">
      <c r="A965" s="3"/>
      <c r="B965" s="15"/>
      <c r="C965" s="15"/>
      <c r="D965" s="15"/>
      <c r="E965" s="15"/>
      <c r="F965" s="15"/>
      <c r="G965" s="15"/>
      <c r="H965" s="15"/>
      <c r="I965" s="15"/>
      <c r="J965" s="24"/>
      <c r="K965" s="26"/>
      <c r="L965" s="39"/>
      <c r="M965" s="39"/>
      <c r="N965" s="39"/>
      <c r="O965" s="39"/>
      <c r="P965" s="39"/>
      <c r="Q965" s="39"/>
      <c r="R965" s="39"/>
      <c r="S965" s="39"/>
      <c r="T965" s="3"/>
      <c r="U965" s="3"/>
    </row>
    <row r="966" spans="1:21" s="40" customFormat="1" ht="12.75" customHeight="1">
      <c r="A966" s="3"/>
      <c r="B966" s="15"/>
      <c r="C966" s="15"/>
      <c r="D966" s="15"/>
      <c r="E966" s="15"/>
      <c r="F966" s="15"/>
      <c r="G966" s="15"/>
      <c r="H966" s="15"/>
      <c r="I966" s="15"/>
      <c r="J966" s="24"/>
      <c r="K966" s="26"/>
      <c r="L966" s="39"/>
      <c r="M966" s="39"/>
      <c r="N966" s="39"/>
      <c r="O966" s="39"/>
      <c r="P966" s="39"/>
      <c r="Q966" s="39"/>
      <c r="R966" s="39"/>
      <c r="S966" s="39"/>
      <c r="T966" s="3"/>
      <c r="U966" s="3"/>
    </row>
    <row r="967" spans="1:21" s="40" customFormat="1" ht="12.75" customHeight="1">
      <c r="A967" s="3"/>
      <c r="B967" s="15"/>
      <c r="C967" s="15"/>
      <c r="D967" s="15"/>
      <c r="E967" s="15"/>
      <c r="F967" s="15"/>
      <c r="G967" s="15"/>
      <c r="H967" s="15"/>
      <c r="I967" s="15"/>
      <c r="J967" s="24"/>
      <c r="K967" s="26"/>
      <c r="L967" s="39"/>
      <c r="M967" s="39"/>
      <c r="N967" s="39"/>
      <c r="O967" s="39"/>
      <c r="P967" s="39"/>
      <c r="Q967" s="39"/>
      <c r="R967" s="39"/>
      <c r="S967" s="39"/>
      <c r="T967" s="3"/>
      <c r="U967" s="3"/>
    </row>
    <row r="968" spans="1:21" s="40" customFormat="1" ht="12.75" customHeight="1">
      <c r="A968" s="3"/>
      <c r="B968" s="15"/>
      <c r="C968" s="15"/>
      <c r="D968" s="15"/>
      <c r="E968" s="15"/>
      <c r="F968" s="15"/>
      <c r="G968" s="15"/>
      <c r="H968" s="15"/>
      <c r="I968" s="15"/>
      <c r="J968" s="24"/>
      <c r="K968" s="26"/>
      <c r="L968" s="39"/>
      <c r="M968" s="39"/>
      <c r="N968" s="39"/>
      <c r="O968" s="39"/>
      <c r="P968" s="39"/>
      <c r="Q968" s="39"/>
      <c r="R968" s="39"/>
      <c r="S968" s="39"/>
      <c r="T968" s="3"/>
      <c r="U968" s="3"/>
    </row>
    <row r="969" spans="1:21" s="40" customFormat="1" ht="12.75" customHeight="1">
      <c r="A969" s="3"/>
      <c r="B969" s="15"/>
      <c r="C969" s="15"/>
      <c r="D969" s="15"/>
      <c r="E969" s="15"/>
      <c r="F969" s="15"/>
      <c r="G969" s="15"/>
      <c r="H969" s="15"/>
      <c r="I969" s="15"/>
      <c r="J969" s="24"/>
      <c r="K969" s="26"/>
      <c r="L969" s="39"/>
      <c r="M969" s="39"/>
      <c r="N969" s="39"/>
      <c r="O969" s="39"/>
      <c r="P969" s="39"/>
      <c r="Q969" s="39"/>
      <c r="R969" s="39"/>
      <c r="S969" s="39"/>
      <c r="T969" s="3"/>
      <c r="U969" s="3"/>
    </row>
    <row r="970" spans="1:21" s="40" customFormat="1" ht="12.75" customHeight="1">
      <c r="A970" s="3"/>
      <c r="B970" s="15"/>
      <c r="C970" s="15"/>
      <c r="D970" s="15"/>
      <c r="E970" s="15"/>
      <c r="F970" s="15"/>
      <c r="G970" s="15"/>
      <c r="H970" s="15"/>
      <c r="I970" s="15"/>
      <c r="J970" s="24"/>
      <c r="K970" s="26"/>
      <c r="L970" s="39"/>
      <c r="M970" s="39"/>
      <c r="N970" s="39"/>
      <c r="O970" s="39"/>
      <c r="P970" s="39"/>
      <c r="Q970" s="39"/>
      <c r="R970" s="39"/>
      <c r="S970" s="39"/>
      <c r="T970" s="3"/>
      <c r="U970" s="3"/>
    </row>
    <row r="971" spans="1:21" s="40" customFormat="1" ht="12.75" customHeight="1">
      <c r="A971" s="3"/>
      <c r="B971" s="15"/>
      <c r="C971" s="15"/>
      <c r="D971" s="15"/>
      <c r="E971" s="15"/>
      <c r="F971" s="15"/>
      <c r="G971" s="15"/>
      <c r="H971" s="15"/>
      <c r="I971" s="15"/>
      <c r="J971" s="24"/>
      <c r="K971" s="26"/>
      <c r="L971" s="39"/>
      <c r="M971" s="39"/>
      <c r="N971" s="39"/>
      <c r="O971" s="39"/>
      <c r="P971" s="39"/>
      <c r="Q971" s="39"/>
      <c r="R971" s="39"/>
      <c r="S971" s="39"/>
      <c r="T971" s="3"/>
      <c r="U971" s="3"/>
    </row>
    <row r="972" spans="1:21" s="40" customFormat="1" ht="12.75" customHeight="1">
      <c r="A972" s="3"/>
      <c r="B972" s="15"/>
      <c r="C972" s="15"/>
      <c r="D972" s="15"/>
      <c r="E972" s="15"/>
      <c r="F972" s="15"/>
      <c r="G972" s="15"/>
      <c r="H972" s="15"/>
      <c r="I972" s="15"/>
      <c r="J972" s="24"/>
      <c r="K972" s="26"/>
      <c r="L972" s="39"/>
      <c r="M972" s="39"/>
      <c r="N972" s="39"/>
      <c r="O972" s="39"/>
      <c r="P972" s="39"/>
      <c r="Q972" s="39"/>
      <c r="R972" s="39"/>
      <c r="S972" s="39"/>
      <c r="T972" s="3"/>
      <c r="U972" s="3"/>
    </row>
    <row r="973" spans="1:21" s="40" customFormat="1" ht="12.75" customHeight="1">
      <c r="A973" s="3"/>
      <c r="B973" s="15"/>
      <c r="C973" s="15"/>
      <c r="D973" s="15"/>
      <c r="E973" s="15"/>
      <c r="F973" s="15"/>
      <c r="G973" s="15"/>
      <c r="H973" s="15"/>
      <c r="I973" s="15"/>
      <c r="J973" s="24"/>
      <c r="K973" s="26"/>
      <c r="L973" s="39"/>
      <c r="M973" s="39"/>
      <c r="N973" s="39"/>
      <c r="O973" s="39"/>
      <c r="P973" s="39"/>
      <c r="Q973" s="39"/>
      <c r="R973" s="39"/>
      <c r="S973" s="39"/>
      <c r="T973" s="3"/>
      <c r="U973" s="3"/>
    </row>
    <row r="974" spans="1:21" s="40" customFormat="1" ht="12.75" customHeight="1">
      <c r="A974" s="3"/>
      <c r="B974" s="15"/>
      <c r="C974" s="15"/>
      <c r="D974" s="15"/>
      <c r="E974" s="15"/>
      <c r="F974" s="15"/>
      <c r="G974" s="15"/>
      <c r="H974" s="15"/>
      <c r="I974" s="15"/>
      <c r="J974" s="24"/>
      <c r="K974" s="26"/>
      <c r="L974" s="39"/>
      <c r="M974" s="39"/>
      <c r="N974" s="39"/>
      <c r="O974" s="39"/>
      <c r="P974" s="39"/>
      <c r="Q974" s="39"/>
      <c r="R974" s="39"/>
      <c r="S974" s="39"/>
      <c r="T974" s="3"/>
      <c r="U974" s="3"/>
    </row>
    <row r="975" spans="1:21" s="40" customFormat="1" ht="12.75" customHeight="1">
      <c r="A975" s="3"/>
      <c r="B975" s="15"/>
      <c r="C975" s="15"/>
      <c r="D975" s="15"/>
      <c r="E975" s="15"/>
      <c r="F975" s="15"/>
      <c r="G975" s="15"/>
      <c r="H975" s="15"/>
      <c r="I975" s="15"/>
      <c r="J975" s="24"/>
      <c r="K975" s="26"/>
      <c r="L975" s="39"/>
      <c r="M975" s="39"/>
      <c r="N975" s="39"/>
      <c r="O975" s="39"/>
      <c r="P975" s="39"/>
      <c r="Q975" s="39"/>
      <c r="R975" s="39"/>
      <c r="S975" s="39"/>
      <c r="T975" s="3"/>
      <c r="U975" s="3"/>
    </row>
    <row r="976" spans="1:21" s="40" customFormat="1" ht="12.75" customHeight="1">
      <c r="A976" s="3"/>
      <c r="B976" s="15"/>
      <c r="C976" s="15"/>
      <c r="D976" s="15"/>
      <c r="E976" s="15"/>
      <c r="F976" s="15"/>
      <c r="G976" s="15"/>
      <c r="H976" s="15"/>
      <c r="I976" s="15"/>
      <c r="J976" s="24"/>
      <c r="K976" s="26"/>
      <c r="L976" s="39"/>
      <c r="M976" s="39"/>
      <c r="N976" s="39"/>
      <c r="O976" s="39"/>
      <c r="P976" s="39"/>
      <c r="Q976" s="39"/>
      <c r="R976" s="39"/>
      <c r="S976" s="39"/>
      <c r="T976" s="3"/>
      <c r="U976" s="3"/>
    </row>
    <row r="977" spans="1:21" s="40" customFormat="1" ht="12.75" customHeight="1">
      <c r="A977" s="3"/>
      <c r="B977" s="15"/>
      <c r="C977" s="15"/>
      <c r="D977" s="15"/>
      <c r="E977" s="15"/>
      <c r="F977" s="15"/>
      <c r="G977" s="15"/>
      <c r="H977" s="15"/>
      <c r="I977" s="15"/>
      <c r="J977" s="24"/>
      <c r="K977" s="26"/>
      <c r="L977" s="39"/>
      <c r="M977" s="39"/>
      <c r="N977" s="39"/>
      <c r="O977" s="39"/>
      <c r="P977" s="39"/>
      <c r="Q977" s="39"/>
      <c r="R977" s="39"/>
      <c r="S977" s="39"/>
      <c r="T977" s="3"/>
      <c r="U977" s="3"/>
    </row>
    <row r="978" spans="1:21" s="40" customFormat="1" ht="12.75" customHeight="1">
      <c r="A978" s="3"/>
      <c r="B978" s="15"/>
      <c r="C978" s="15"/>
      <c r="D978" s="15"/>
      <c r="E978" s="15"/>
      <c r="F978" s="15"/>
      <c r="G978" s="15"/>
      <c r="H978" s="15"/>
      <c r="I978" s="15"/>
      <c r="J978" s="24"/>
      <c r="K978" s="26"/>
      <c r="L978" s="39"/>
      <c r="M978" s="39"/>
      <c r="N978" s="39"/>
      <c r="O978" s="39"/>
      <c r="P978" s="39"/>
      <c r="Q978" s="39"/>
      <c r="R978" s="39"/>
      <c r="S978" s="39"/>
      <c r="T978" s="3"/>
      <c r="U978" s="3"/>
    </row>
    <row r="979" spans="1:21" s="40" customFormat="1" ht="12.75" customHeight="1">
      <c r="A979" s="3"/>
      <c r="B979" s="15"/>
      <c r="C979" s="15"/>
      <c r="D979" s="15"/>
      <c r="E979" s="15"/>
      <c r="F979" s="15"/>
      <c r="G979" s="15"/>
      <c r="H979" s="15"/>
      <c r="I979" s="15"/>
      <c r="J979" s="24"/>
      <c r="K979" s="26"/>
      <c r="L979" s="39"/>
      <c r="M979" s="39"/>
      <c r="N979" s="39"/>
      <c r="O979" s="39"/>
      <c r="P979" s="39"/>
      <c r="Q979" s="39"/>
      <c r="R979" s="39"/>
      <c r="S979" s="39"/>
      <c r="T979" s="3"/>
      <c r="U979" s="3"/>
    </row>
    <row r="980" spans="1:21" s="40" customFormat="1" ht="12.75" customHeight="1">
      <c r="A980" s="3"/>
      <c r="B980" s="15"/>
      <c r="C980" s="15"/>
      <c r="D980" s="15"/>
      <c r="E980" s="15"/>
      <c r="F980" s="15"/>
      <c r="G980" s="15"/>
      <c r="H980" s="15"/>
      <c r="I980" s="15"/>
      <c r="J980" s="24"/>
      <c r="K980" s="26"/>
      <c r="L980" s="39"/>
      <c r="M980" s="39"/>
      <c r="N980" s="39"/>
      <c r="O980" s="39"/>
      <c r="P980" s="39"/>
      <c r="Q980" s="39"/>
      <c r="R980" s="39"/>
      <c r="S980" s="39"/>
      <c r="T980" s="3"/>
      <c r="U980" s="3"/>
    </row>
    <row r="981" spans="1:21" s="40" customFormat="1" ht="12.75" customHeight="1">
      <c r="A981" s="3"/>
      <c r="B981" s="15"/>
      <c r="C981" s="15"/>
      <c r="D981" s="15"/>
      <c r="E981" s="15"/>
      <c r="F981" s="15"/>
      <c r="G981" s="15"/>
      <c r="H981" s="15"/>
      <c r="I981" s="15"/>
      <c r="J981" s="24"/>
      <c r="K981" s="26"/>
      <c r="L981" s="39"/>
      <c r="M981" s="39"/>
      <c r="N981" s="39"/>
      <c r="O981" s="39"/>
      <c r="P981" s="39"/>
      <c r="Q981" s="39"/>
      <c r="R981" s="39"/>
      <c r="S981" s="39"/>
      <c r="T981" s="3"/>
      <c r="U981" s="3"/>
    </row>
    <row r="982" spans="1:21" s="40" customFormat="1" ht="12.75" customHeight="1">
      <c r="A982" s="3"/>
      <c r="B982" s="15"/>
      <c r="C982" s="15"/>
      <c r="D982" s="15"/>
      <c r="E982" s="15"/>
      <c r="F982" s="15"/>
      <c r="G982" s="15"/>
      <c r="H982" s="15"/>
      <c r="I982" s="15"/>
      <c r="J982" s="24"/>
      <c r="K982" s="26"/>
      <c r="L982" s="39"/>
      <c r="M982" s="39"/>
      <c r="N982" s="39"/>
      <c r="O982" s="39"/>
      <c r="P982" s="39"/>
      <c r="Q982" s="39"/>
      <c r="R982" s="39"/>
      <c r="S982" s="39"/>
      <c r="T982" s="3"/>
      <c r="U982" s="3"/>
    </row>
    <row r="983" spans="1:21" s="40" customFormat="1" ht="12.75" customHeight="1">
      <c r="A983" s="3"/>
      <c r="B983" s="15"/>
      <c r="C983" s="15"/>
      <c r="D983" s="15"/>
      <c r="E983" s="15"/>
      <c r="F983" s="15"/>
      <c r="G983" s="15"/>
      <c r="H983" s="15"/>
      <c r="I983" s="15"/>
      <c r="J983" s="24"/>
      <c r="K983" s="26"/>
      <c r="L983" s="39"/>
      <c r="M983" s="39"/>
      <c r="N983" s="39"/>
      <c r="O983" s="39"/>
      <c r="P983" s="39"/>
      <c r="Q983" s="39"/>
      <c r="R983" s="39"/>
      <c r="S983" s="39"/>
      <c r="T983" s="3"/>
      <c r="U983" s="3"/>
    </row>
    <row r="984" spans="1:21" s="40" customFormat="1" ht="12.75" customHeight="1">
      <c r="A984" s="3"/>
      <c r="B984" s="15"/>
      <c r="C984" s="15"/>
      <c r="D984" s="15"/>
      <c r="E984" s="15"/>
      <c r="F984" s="15"/>
      <c r="G984" s="15"/>
      <c r="H984" s="15"/>
      <c r="I984" s="15"/>
      <c r="J984" s="24"/>
      <c r="K984" s="26"/>
      <c r="L984" s="39"/>
      <c r="M984" s="39"/>
      <c r="N984" s="39"/>
      <c r="O984" s="39"/>
      <c r="P984" s="39"/>
      <c r="Q984" s="39"/>
      <c r="R984" s="39"/>
      <c r="S984" s="39"/>
      <c r="T984" s="3"/>
      <c r="U984" s="3"/>
    </row>
    <row r="985" spans="1:21" s="40" customFormat="1" ht="12.75" customHeight="1">
      <c r="A985" s="3"/>
      <c r="B985" s="15"/>
      <c r="C985" s="15"/>
      <c r="D985" s="15"/>
      <c r="E985" s="15"/>
      <c r="F985" s="15"/>
      <c r="G985" s="15"/>
      <c r="H985" s="15"/>
      <c r="I985" s="15"/>
      <c r="J985" s="24"/>
      <c r="K985" s="26"/>
      <c r="L985" s="39"/>
      <c r="M985" s="39"/>
      <c r="N985" s="39"/>
      <c r="O985" s="39"/>
      <c r="P985" s="39"/>
      <c r="Q985" s="39"/>
      <c r="R985" s="39"/>
      <c r="S985" s="39"/>
      <c r="T985" s="3"/>
      <c r="U985" s="3"/>
    </row>
    <row r="986" spans="1:21" s="40" customFormat="1" ht="12.75" customHeight="1">
      <c r="A986" s="3"/>
      <c r="B986" s="15"/>
      <c r="C986" s="15"/>
      <c r="D986" s="15"/>
      <c r="E986" s="15"/>
      <c r="F986" s="15"/>
      <c r="G986" s="15"/>
      <c r="H986" s="15"/>
      <c r="I986" s="15"/>
      <c r="J986" s="24"/>
      <c r="K986" s="26"/>
      <c r="L986" s="39"/>
      <c r="M986" s="39"/>
      <c r="N986" s="39"/>
      <c r="O986" s="39"/>
      <c r="P986" s="39"/>
      <c r="Q986" s="39"/>
      <c r="R986" s="39"/>
      <c r="S986" s="39"/>
      <c r="T986" s="3"/>
      <c r="U986" s="3"/>
    </row>
    <row r="987" spans="1:21" s="40" customFormat="1" ht="12.75" customHeight="1">
      <c r="A987" s="3"/>
      <c r="B987" s="15"/>
      <c r="C987" s="15"/>
      <c r="D987" s="15"/>
      <c r="E987" s="15"/>
      <c r="F987" s="15"/>
      <c r="G987" s="15"/>
      <c r="H987" s="15"/>
      <c r="I987" s="15"/>
      <c r="J987" s="24"/>
      <c r="K987" s="26"/>
      <c r="L987" s="39"/>
      <c r="M987" s="39"/>
      <c r="N987" s="39"/>
      <c r="O987" s="39"/>
      <c r="P987" s="39"/>
      <c r="Q987" s="39"/>
      <c r="R987" s="39"/>
      <c r="S987" s="39"/>
      <c r="T987" s="3"/>
      <c r="U987" s="3"/>
    </row>
    <row r="988" spans="1:21" s="40" customFormat="1" ht="12.75" customHeight="1">
      <c r="A988" s="3"/>
      <c r="B988" s="15"/>
      <c r="C988" s="15"/>
      <c r="D988" s="15"/>
      <c r="E988" s="15"/>
      <c r="F988" s="15"/>
      <c r="G988" s="15"/>
      <c r="H988" s="15"/>
      <c r="I988" s="15"/>
      <c r="J988" s="24"/>
      <c r="K988" s="26"/>
      <c r="L988" s="39"/>
      <c r="M988" s="39"/>
      <c r="N988" s="39"/>
      <c r="O988" s="39"/>
      <c r="P988" s="39"/>
      <c r="Q988" s="39"/>
      <c r="R988" s="39"/>
      <c r="S988" s="39"/>
      <c r="T988" s="3"/>
      <c r="U988" s="3"/>
    </row>
    <row r="989" spans="1:21" s="40" customFormat="1" ht="12.75" customHeight="1">
      <c r="A989" s="3"/>
      <c r="B989" s="15"/>
      <c r="C989" s="15"/>
      <c r="D989" s="15"/>
      <c r="E989" s="15"/>
      <c r="F989" s="15"/>
      <c r="G989" s="15"/>
      <c r="H989" s="15"/>
      <c r="I989" s="15"/>
      <c r="J989" s="24"/>
      <c r="K989" s="26"/>
      <c r="L989" s="39"/>
      <c r="M989" s="39"/>
      <c r="N989" s="39"/>
      <c r="O989" s="39"/>
      <c r="P989" s="39"/>
      <c r="Q989" s="39"/>
      <c r="R989" s="39"/>
      <c r="S989" s="39"/>
      <c r="T989" s="3"/>
      <c r="U989" s="3"/>
    </row>
    <row r="990" spans="1:21" s="40" customFormat="1" ht="12.75" customHeight="1">
      <c r="A990" s="3"/>
      <c r="B990" s="15"/>
      <c r="C990" s="15"/>
      <c r="D990" s="15"/>
      <c r="E990" s="15"/>
      <c r="F990" s="15"/>
      <c r="G990" s="15"/>
      <c r="H990" s="15"/>
      <c r="I990" s="15"/>
      <c r="J990" s="24"/>
      <c r="K990" s="26"/>
      <c r="L990" s="39"/>
      <c r="M990" s="39"/>
      <c r="N990" s="39"/>
      <c r="O990" s="39"/>
      <c r="P990" s="39"/>
      <c r="Q990" s="39"/>
      <c r="R990" s="39"/>
      <c r="S990" s="39"/>
      <c r="T990" s="3"/>
      <c r="U990" s="3"/>
    </row>
    <row r="991" spans="1:21" s="40" customFormat="1" ht="12.75" customHeight="1">
      <c r="A991" s="3"/>
      <c r="B991" s="15"/>
      <c r="C991" s="15"/>
      <c r="D991" s="15"/>
      <c r="E991" s="15"/>
      <c r="F991" s="15"/>
      <c r="G991" s="15"/>
      <c r="H991" s="15"/>
      <c r="I991" s="15"/>
      <c r="J991" s="24"/>
      <c r="K991" s="26"/>
      <c r="L991" s="39"/>
      <c r="M991" s="39"/>
      <c r="N991" s="39"/>
      <c r="O991" s="39"/>
      <c r="P991" s="39"/>
      <c r="Q991" s="39"/>
      <c r="R991" s="39"/>
      <c r="S991" s="39"/>
      <c r="T991" s="3"/>
      <c r="U991" s="3"/>
    </row>
    <row r="992" spans="1:21" s="40" customFormat="1" ht="12.75" customHeight="1">
      <c r="A992" s="3"/>
      <c r="B992" s="15"/>
      <c r="C992" s="15"/>
      <c r="D992" s="15"/>
      <c r="E992" s="15"/>
      <c r="F992" s="15"/>
      <c r="G992" s="15"/>
      <c r="H992" s="15"/>
      <c r="I992" s="15"/>
      <c r="J992" s="24"/>
      <c r="K992" s="26"/>
      <c r="L992" s="39"/>
      <c r="M992" s="39"/>
      <c r="N992" s="39"/>
      <c r="O992" s="39"/>
      <c r="P992" s="39"/>
      <c r="Q992" s="39"/>
      <c r="R992" s="39"/>
      <c r="S992" s="39"/>
      <c r="T992" s="3"/>
      <c r="U992" s="3"/>
    </row>
    <row r="993" spans="1:21" s="40" customFormat="1" ht="12.75" customHeight="1">
      <c r="A993" s="3"/>
      <c r="B993" s="15"/>
      <c r="C993" s="15"/>
      <c r="D993" s="15"/>
      <c r="E993" s="15"/>
      <c r="F993" s="15"/>
      <c r="G993" s="15"/>
      <c r="H993" s="15"/>
      <c r="I993" s="15"/>
      <c r="J993" s="24"/>
      <c r="K993" s="26"/>
      <c r="L993" s="39"/>
      <c r="M993" s="39"/>
      <c r="N993" s="39"/>
      <c r="O993" s="39"/>
      <c r="P993" s="39"/>
      <c r="Q993" s="39"/>
      <c r="R993" s="39"/>
      <c r="S993" s="39"/>
      <c r="T993" s="3"/>
      <c r="U993" s="3"/>
    </row>
    <row r="994" spans="1:21" s="40" customFormat="1" ht="12.75" customHeight="1">
      <c r="A994" s="3"/>
      <c r="B994" s="15"/>
      <c r="C994" s="15"/>
      <c r="D994" s="15"/>
      <c r="E994" s="15"/>
      <c r="F994" s="15"/>
      <c r="G994" s="15"/>
      <c r="H994" s="15"/>
      <c r="I994" s="15"/>
      <c r="J994" s="24"/>
      <c r="K994" s="26"/>
      <c r="L994" s="39"/>
      <c r="M994" s="39"/>
      <c r="N994" s="39"/>
      <c r="O994" s="39"/>
      <c r="P994" s="39"/>
      <c r="Q994" s="39"/>
      <c r="R994" s="39"/>
      <c r="S994" s="39"/>
      <c r="T994" s="3"/>
      <c r="U994" s="3"/>
    </row>
    <row r="995" spans="1:21" s="40" customFormat="1" ht="12.75" customHeight="1">
      <c r="A995" s="3"/>
      <c r="B995" s="15"/>
      <c r="C995" s="15"/>
      <c r="D995" s="15"/>
      <c r="E995" s="15"/>
      <c r="F995" s="15"/>
      <c r="G995" s="15"/>
      <c r="H995" s="15"/>
      <c r="I995" s="15"/>
      <c r="J995" s="24"/>
      <c r="K995" s="26"/>
      <c r="L995" s="39"/>
      <c r="M995" s="39"/>
      <c r="N995" s="39"/>
      <c r="O995" s="39"/>
      <c r="P995" s="39"/>
      <c r="Q995" s="39"/>
      <c r="R995" s="39"/>
      <c r="S995" s="39"/>
      <c r="T995" s="3"/>
      <c r="U995" s="3"/>
    </row>
    <row r="996" spans="1:21" s="40" customFormat="1" ht="12.75" customHeight="1">
      <c r="A996" s="3"/>
      <c r="B996" s="15"/>
      <c r="C996" s="15"/>
      <c r="D996" s="15"/>
      <c r="E996" s="15"/>
      <c r="F996" s="15"/>
      <c r="G996" s="15"/>
      <c r="H996" s="15"/>
      <c r="I996" s="15"/>
      <c r="J996" s="24"/>
      <c r="K996" s="26"/>
      <c r="L996" s="39"/>
      <c r="M996" s="39"/>
      <c r="N996" s="39"/>
      <c r="O996" s="39"/>
      <c r="P996" s="39"/>
      <c r="Q996" s="39"/>
      <c r="R996" s="39"/>
      <c r="S996" s="39"/>
      <c r="T996" s="3"/>
      <c r="U996" s="3"/>
    </row>
    <row r="997" spans="1:21" s="40" customFormat="1" ht="12.75" customHeight="1">
      <c r="A997" s="3"/>
      <c r="B997" s="15"/>
      <c r="C997" s="15"/>
      <c r="D997" s="15"/>
      <c r="E997" s="15"/>
      <c r="F997" s="15"/>
      <c r="G997" s="15"/>
      <c r="H997" s="15"/>
      <c r="I997" s="15"/>
      <c r="J997" s="24"/>
      <c r="K997" s="26"/>
      <c r="L997" s="39"/>
      <c r="M997" s="39"/>
      <c r="N997" s="39"/>
      <c r="O997" s="39"/>
      <c r="P997" s="39"/>
      <c r="Q997" s="39"/>
      <c r="R997" s="39"/>
      <c r="S997" s="39"/>
      <c r="T997" s="3"/>
      <c r="U997" s="3"/>
    </row>
    <row r="998" spans="1:21" s="40" customFormat="1" ht="12.75" customHeight="1">
      <c r="A998" s="3"/>
      <c r="B998" s="15"/>
      <c r="C998" s="15"/>
      <c r="D998" s="15"/>
      <c r="E998" s="15"/>
      <c r="F998" s="15"/>
      <c r="G998" s="15"/>
      <c r="H998" s="15"/>
      <c r="I998" s="15"/>
      <c r="J998" s="24"/>
      <c r="K998" s="26"/>
      <c r="L998" s="39"/>
      <c r="M998" s="39"/>
      <c r="N998" s="39"/>
      <c r="O998" s="39"/>
      <c r="P998" s="39"/>
      <c r="Q998" s="39"/>
      <c r="R998" s="39"/>
      <c r="S998" s="39"/>
      <c r="T998" s="3"/>
      <c r="U998" s="3"/>
    </row>
    <row r="999" spans="1:21" s="40" customFormat="1" ht="12.75" customHeight="1">
      <c r="A999" s="3"/>
      <c r="B999" s="15"/>
      <c r="C999" s="15"/>
      <c r="D999" s="15"/>
      <c r="E999" s="15"/>
      <c r="F999" s="15"/>
      <c r="G999" s="15"/>
      <c r="H999" s="15"/>
      <c r="I999" s="15"/>
      <c r="J999" s="24"/>
      <c r="K999" s="26"/>
      <c r="L999" s="39"/>
      <c r="M999" s="39"/>
      <c r="N999" s="39"/>
      <c r="O999" s="39"/>
      <c r="P999" s="39"/>
      <c r="Q999" s="39"/>
      <c r="R999" s="39"/>
      <c r="S999" s="39"/>
      <c r="T999" s="3"/>
      <c r="U999" s="3"/>
    </row>
    <row r="1000" spans="1:21" s="40" customFormat="1" ht="12.75" customHeight="1">
      <c r="A1000" s="3"/>
      <c r="B1000" s="15"/>
      <c r="C1000" s="15"/>
      <c r="D1000" s="15"/>
      <c r="E1000" s="15"/>
      <c r="F1000" s="15"/>
      <c r="G1000" s="15"/>
      <c r="H1000" s="15"/>
      <c r="I1000" s="15"/>
      <c r="J1000" s="24"/>
      <c r="K1000" s="26"/>
      <c r="L1000" s="39"/>
      <c r="M1000" s="39"/>
      <c r="N1000" s="39"/>
      <c r="O1000" s="39"/>
      <c r="P1000" s="39"/>
      <c r="Q1000" s="39"/>
      <c r="R1000" s="39"/>
      <c r="S1000" s="39"/>
      <c r="T1000" s="3"/>
      <c r="U1000" s="3"/>
    </row>
    <row r="1001" spans="1:21" s="40" customFormat="1" ht="12.75" customHeight="1">
      <c r="A1001" s="3"/>
      <c r="B1001" s="15"/>
      <c r="C1001" s="15"/>
      <c r="D1001" s="15"/>
      <c r="E1001" s="15"/>
      <c r="F1001" s="15"/>
      <c r="G1001" s="15"/>
      <c r="H1001" s="15"/>
      <c r="I1001" s="15"/>
      <c r="J1001" s="24"/>
      <c r="K1001" s="26"/>
      <c r="L1001" s="39"/>
      <c r="M1001" s="39"/>
      <c r="N1001" s="39"/>
      <c r="O1001" s="39"/>
      <c r="P1001" s="39"/>
      <c r="Q1001" s="39"/>
      <c r="R1001" s="39"/>
      <c r="S1001" s="39"/>
      <c r="T1001" s="3"/>
      <c r="U1001" s="3"/>
    </row>
    <row r="1002" spans="1:21" s="40" customFormat="1" ht="12.75" customHeight="1">
      <c r="A1002" s="3"/>
      <c r="B1002" s="15"/>
      <c r="C1002" s="15"/>
      <c r="D1002" s="15"/>
      <c r="E1002" s="15"/>
      <c r="F1002" s="15"/>
      <c r="G1002" s="15"/>
      <c r="H1002" s="15"/>
      <c r="I1002" s="15"/>
      <c r="J1002" s="24"/>
      <c r="K1002" s="26"/>
      <c r="L1002" s="39"/>
      <c r="M1002" s="39"/>
      <c r="N1002" s="39"/>
      <c r="O1002" s="39"/>
      <c r="P1002" s="39"/>
      <c r="Q1002" s="39"/>
      <c r="R1002" s="39"/>
      <c r="S1002" s="39"/>
      <c r="T1002" s="3"/>
      <c r="U1002" s="3"/>
    </row>
    <row r="1003" spans="1:21" s="40" customFormat="1" ht="12.75" customHeight="1">
      <c r="A1003" s="3"/>
      <c r="B1003" s="15"/>
      <c r="C1003" s="15"/>
      <c r="D1003" s="15"/>
      <c r="E1003" s="15"/>
      <c r="F1003" s="15"/>
      <c r="G1003" s="15"/>
      <c r="H1003" s="15"/>
      <c r="I1003" s="15"/>
      <c r="J1003" s="24"/>
      <c r="K1003" s="26"/>
      <c r="L1003" s="39"/>
      <c r="M1003" s="39"/>
      <c r="N1003" s="39"/>
      <c r="O1003" s="39"/>
      <c r="P1003" s="39"/>
      <c r="Q1003" s="39"/>
      <c r="R1003" s="39"/>
      <c r="S1003" s="39"/>
      <c r="T1003" s="3"/>
      <c r="U1003" s="3"/>
    </row>
    <row r="1004" spans="1:21" s="40" customFormat="1" ht="12.75" customHeight="1">
      <c r="A1004" s="3"/>
      <c r="B1004" s="15"/>
      <c r="C1004" s="15"/>
      <c r="D1004" s="15"/>
      <c r="E1004" s="15"/>
      <c r="F1004" s="15"/>
      <c r="G1004" s="15"/>
      <c r="H1004" s="15"/>
      <c r="I1004" s="15"/>
      <c r="J1004" s="24"/>
      <c r="K1004" s="26"/>
      <c r="L1004" s="39"/>
      <c r="M1004" s="39"/>
      <c r="N1004" s="39"/>
      <c r="O1004" s="39"/>
      <c r="P1004" s="39"/>
      <c r="Q1004" s="39"/>
      <c r="R1004" s="39"/>
      <c r="S1004" s="39"/>
      <c r="T1004" s="3"/>
      <c r="U1004" s="3"/>
    </row>
    <row r="1005" spans="1:21" s="40" customFormat="1" ht="12.75" customHeight="1">
      <c r="A1005" s="3"/>
      <c r="B1005" s="15"/>
      <c r="C1005" s="15"/>
      <c r="D1005" s="15"/>
      <c r="E1005" s="15"/>
      <c r="F1005" s="15"/>
      <c r="G1005" s="15"/>
      <c r="H1005" s="15"/>
      <c r="I1005" s="15"/>
      <c r="J1005" s="24"/>
      <c r="K1005" s="26"/>
      <c r="L1005" s="39"/>
      <c r="M1005" s="39"/>
      <c r="N1005" s="39"/>
      <c r="O1005" s="39"/>
      <c r="P1005" s="39"/>
      <c r="Q1005" s="39"/>
      <c r="R1005" s="39"/>
      <c r="S1005" s="39"/>
      <c r="T1005" s="3"/>
      <c r="U1005" s="3"/>
    </row>
    <row r="1006" spans="1:21" s="40" customFormat="1" ht="12.75" customHeight="1">
      <c r="A1006" s="3"/>
      <c r="B1006" s="15"/>
      <c r="C1006" s="15"/>
      <c r="D1006" s="15"/>
      <c r="E1006" s="15"/>
      <c r="F1006" s="15"/>
      <c r="G1006" s="15"/>
      <c r="H1006" s="15"/>
      <c r="I1006" s="15"/>
      <c r="J1006" s="24"/>
      <c r="K1006" s="26"/>
      <c r="L1006" s="39"/>
      <c r="M1006" s="39"/>
      <c r="N1006" s="39"/>
      <c r="O1006" s="39"/>
      <c r="P1006" s="39"/>
      <c r="Q1006" s="39"/>
      <c r="R1006" s="39"/>
      <c r="S1006" s="39"/>
      <c r="T1006" s="3"/>
      <c r="U1006" s="3"/>
    </row>
    <row r="1007" spans="1:21" s="40" customFormat="1" ht="12.75" customHeight="1">
      <c r="A1007" s="3"/>
      <c r="B1007" s="15"/>
      <c r="C1007" s="15"/>
      <c r="D1007" s="15"/>
      <c r="E1007" s="15"/>
      <c r="F1007" s="15"/>
      <c r="G1007" s="15"/>
      <c r="H1007" s="15"/>
      <c r="I1007" s="15"/>
      <c r="J1007" s="24"/>
      <c r="K1007" s="26"/>
      <c r="L1007" s="39"/>
      <c r="M1007" s="39"/>
      <c r="N1007" s="39"/>
      <c r="O1007" s="39"/>
      <c r="P1007" s="39"/>
      <c r="Q1007" s="39"/>
      <c r="R1007" s="39"/>
      <c r="S1007" s="39"/>
      <c r="T1007" s="3"/>
      <c r="U1007" s="3"/>
    </row>
    <row r="1008" spans="1:21" s="40" customFormat="1" ht="12.75" customHeight="1">
      <c r="A1008" s="3"/>
      <c r="B1008" s="15"/>
      <c r="C1008" s="15"/>
      <c r="D1008" s="15"/>
      <c r="E1008" s="15"/>
      <c r="F1008" s="15"/>
      <c r="G1008" s="15"/>
      <c r="H1008" s="15"/>
      <c r="I1008" s="15"/>
      <c r="J1008" s="24"/>
      <c r="K1008" s="26"/>
      <c r="L1008" s="39"/>
      <c r="M1008" s="39"/>
      <c r="N1008" s="39"/>
      <c r="O1008" s="39"/>
      <c r="P1008" s="39"/>
      <c r="Q1008" s="39"/>
      <c r="R1008" s="39"/>
      <c r="S1008" s="39"/>
      <c r="T1008" s="3"/>
      <c r="U1008" s="3"/>
    </row>
    <row r="1009" spans="1:21" s="40" customFormat="1" ht="12.75" customHeight="1">
      <c r="A1009" s="3"/>
      <c r="B1009" s="15"/>
      <c r="C1009" s="15"/>
      <c r="D1009" s="15"/>
      <c r="E1009" s="15"/>
      <c r="F1009" s="15"/>
      <c r="G1009" s="15"/>
      <c r="H1009" s="15"/>
      <c r="I1009" s="15"/>
      <c r="J1009" s="24"/>
      <c r="K1009" s="26"/>
      <c r="L1009" s="39"/>
      <c r="M1009" s="39"/>
      <c r="N1009" s="39"/>
      <c r="O1009" s="39"/>
      <c r="P1009" s="39"/>
      <c r="Q1009" s="39"/>
      <c r="R1009" s="39"/>
      <c r="S1009" s="39"/>
      <c r="T1009" s="3"/>
      <c r="U1009" s="3"/>
    </row>
    <row r="1010" spans="1:21" s="40" customFormat="1" ht="12.75" customHeight="1">
      <c r="A1010" s="3"/>
      <c r="B1010" s="15"/>
      <c r="C1010" s="15"/>
      <c r="D1010" s="15"/>
      <c r="E1010" s="15"/>
      <c r="F1010" s="15"/>
      <c r="G1010" s="15"/>
      <c r="H1010" s="15"/>
      <c r="I1010" s="15"/>
      <c r="J1010" s="24"/>
      <c r="K1010" s="26"/>
      <c r="L1010" s="39"/>
      <c r="M1010" s="39"/>
      <c r="N1010" s="39"/>
      <c r="O1010" s="39"/>
      <c r="P1010" s="39"/>
      <c r="Q1010" s="39"/>
      <c r="R1010" s="39"/>
      <c r="S1010" s="39"/>
      <c r="T1010" s="3"/>
      <c r="U1010" s="3"/>
    </row>
    <row r="1011" spans="1:21" s="40" customFormat="1" ht="12.75" customHeight="1">
      <c r="A1011" s="3"/>
      <c r="B1011" s="15"/>
      <c r="C1011" s="15"/>
      <c r="D1011" s="15"/>
      <c r="E1011" s="15"/>
      <c r="F1011" s="15"/>
      <c r="G1011" s="15"/>
      <c r="H1011" s="15"/>
      <c r="I1011" s="15"/>
      <c r="J1011" s="24"/>
      <c r="K1011" s="26"/>
      <c r="L1011" s="39"/>
      <c r="M1011" s="39"/>
      <c r="N1011" s="39"/>
      <c r="O1011" s="39"/>
      <c r="P1011" s="39"/>
      <c r="Q1011" s="39"/>
      <c r="R1011" s="39"/>
      <c r="S1011" s="39"/>
      <c r="T1011" s="3"/>
      <c r="U1011" s="3"/>
    </row>
    <row r="1012" spans="1:21" s="40" customFormat="1" ht="12.75" customHeight="1">
      <c r="A1012" s="3"/>
      <c r="B1012" s="15"/>
      <c r="C1012" s="15"/>
      <c r="D1012" s="15"/>
      <c r="E1012" s="15"/>
      <c r="F1012" s="15"/>
      <c r="G1012" s="15"/>
      <c r="H1012" s="15"/>
      <c r="I1012" s="15"/>
      <c r="J1012" s="24"/>
      <c r="K1012" s="26"/>
      <c r="L1012" s="39"/>
      <c r="M1012" s="39"/>
      <c r="N1012" s="39"/>
      <c r="O1012" s="39"/>
      <c r="P1012" s="39"/>
      <c r="Q1012" s="39"/>
      <c r="R1012" s="39"/>
      <c r="S1012" s="39"/>
      <c r="T1012" s="3"/>
      <c r="U1012" s="3"/>
    </row>
    <row r="1013" spans="1:21" s="40" customFormat="1" ht="12.75" customHeight="1">
      <c r="A1013" s="3"/>
      <c r="B1013" s="15"/>
      <c r="C1013" s="15"/>
      <c r="D1013" s="15"/>
      <c r="E1013" s="15"/>
      <c r="F1013" s="15"/>
      <c r="G1013" s="15"/>
      <c r="H1013" s="15"/>
      <c r="I1013" s="15"/>
      <c r="J1013" s="24"/>
      <c r="K1013" s="26"/>
      <c r="L1013" s="39"/>
      <c r="M1013" s="39"/>
      <c r="N1013" s="39"/>
      <c r="O1013" s="39"/>
      <c r="P1013" s="39"/>
      <c r="Q1013" s="39"/>
      <c r="R1013" s="39"/>
      <c r="S1013" s="39"/>
      <c r="T1013" s="3"/>
      <c r="U1013" s="3"/>
    </row>
    <row r="1014" spans="1:21" s="40" customFormat="1" ht="12.75" customHeight="1">
      <c r="A1014" s="3"/>
      <c r="B1014" s="15"/>
      <c r="C1014" s="15"/>
      <c r="D1014" s="15"/>
      <c r="E1014" s="15"/>
      <c r="F1014" s="15"/>
      <c r="G1014" s="15"/>
      <c r="H1014" s="15"/>
      <c r="I1014" s="15"/>
      <c r="J1014" s="24"/>
      <c r="K1014" s="26"/>
      <c r="L1014" s="39"/>
      <c r="M1014" s="39"/>
      <c r="N1014" s="39"/>
      <c r="O1014" s="39"/>
      <c r="P1014" s="39"/>
      <c r="Q1014" s="39"/>
      <c r="R1014" s="39"/>
      <c r="S1014" s="39"/>
      <c r="T1014" s="3"/>
      <c r="U1014" s="3"/>
    </row>
    <row r="1015" spans="1:21" s="40" customFormat="1" ht="12.75" customHeight="1">
      <c r="A1015" s="3"/>
      <c r="B1015" s="15"/>
      <c r="C1015" s="15"/>
      <c r="D1015" s="15"/>
      <c r="E1015" s="15"/>
      <c r="F1015" s="15"/>
      <c r="G1015" s="15"/>
      <c r="H1015" s="15"/>
      <c r="I1015" s="15"/>
      <c r="J1015" s="24"/>
      <c r="K1015" s="26"/>
      <c r="L1015" s="39"/>
      <c r="M1015" s="39"/>
      <c r="N1015" s="39"/>
      <c r="O1015" s="39"/>
      <c r="P1015" s="39"/>
      <c r="Q1015" s="39"/>
      <c r="R1015" s="39"/>
      <c r="S1015" s="39"/>
      <c r="T1015" s="3"/>
      <c r="U1015" s="3"/>
    </row>
    <row r="1016" spans="1:21" s="40" customFormat="1" ht="12.75" customHeight="1">
      <c r="A1016" s="3"/>
      <c r="B1016" s="15"/>
      <c r="C1016" s="15"/>
      <c r="D1016" s="15"/>
      <c r="E1016" s="15"/>
      <c r="F1016" s="15"/>
      <c r="G1016" s="15"/>
      <c r="H1016" s="15"/>
      <c r="I1016" s="15"/>
      <c r="J1016" s="24"/>
      <c r="K1016" s="26"/>
      <c r="L1016" s="39"/>
      <c r="M1016" s="39"/>
      <c r="N1016" s="39"/>
      <c r="O1016" s="39"/>
      <c r="P1016" s="39"/>
      <c r="Q1016" s="39"/>
      <c r="R1016" s="39"/>
      <c r="S1016" s="39"/>
      <c r="T1016" s="3"/>
      <c r="U1016" s="3"/>
    </row>
    <row r="1017" spans="1:21" s="40" customFormat="1" ht="12.75" customHeight="1">
      <c r="A1017" s="3"/>
      <c r="B1017" s="15"/>
      <c r="C1017" s="15"/>
      <c r="D1017" s="15"/>
      <c r="E1017" s="15"/>
      <c r="F1017" s="15"/>
      <c r="G1017" s="15"/>
      <c r="H1017" s="15"/>
      <c r="I1017" s="15"/>
      <c r="J1017" s="24"/>
      <c r="K1017" s="26"/>
      <c r="L1017" s="39"/>
      <c r="M1017" s="39"/>
      <c r="N1017" s="39"/>
      <c r="O1017" s="39"/>
      <c r="P1017" s="39"/>
      <c r="Q1017" s="39"/>
      <c r="R1017" s="39"/>
      <c r="S1017" s="39"/>
      <c r="T1017" s="3"/>
      <c r="U1017" s="3"/>
    </row>
    <row r="1018" spans="1:21" s="40" customFormat="1" ht="12.75" customHeight="1">
      <c r="A1018" s="3"/>
      <c r="B1018" s="15"/>
      <c r="C1018" s="15"/>
      <c r="D1018" s="15"/>
      <c r="E1018" s="15"/>
      <c r="F1018" s="15"/>
      <c r="G1018" s="15"/>
      <c r="H1018" s="15"/>
      <c r="I1018" s="15"/>
      <c r="J1018" s="24"/>
      <c r="K1018" s="26"/>
      <c r="L1018" s="39"/>
      <c r="M1018" s="39"/>
      <c r="N1018" s="39"/>
      <c r="O1018" s="39"/>
      <c r="P1018" s="39"/>
      <c r="Q1018" s="39"/>
      <c r="R1018" s="39"/>
      <c r="S1018" s="39"/>
      <c r="T1018" s="3"/>
      <c r="U1018" s="3"/>
    </row>
    <row r="1019" spans="1:21" s="40" customFormat="1" ht="12.75" customHeight="1">
      <c r="A1019" s="3"/>
      <c r="B1019" s="15"/>
      <c r="C1019" s="15"/>
      <c r="D1019" s="15"/>
      <c r="E1019" s="15"/>
      <c r="F1019" s="15"/>
      <c r="G1019" s="15"/>
      <c r="H1019" s="15"/>
      <c r="I1019" s="15"/>
      <c r="J1019" s="24"/>
      <c r="K1019" s="26"/>
      <c r="L1019" s="39"/>
      <c r="M1019" s="39"/>
      <c r="N1019" s="39"/>
      <c r="O1019" s="39"/>
      <c r="P1019" s="39"/>
      <c r="Q1019" s="39"/>
      <c r="R1019" s="39"/>
      <c r="S1019" s="39"/>
      <c r="T1019" s="3"/>
      <c r="U1019" s="3"/>
    </row>
    <row r="1020" spans="1:21" s="40" customFormat="1" ht="12.75" customHeight="1">
      <c r="A1020" s="3"/>
      <c r="B1020" s="15"/>
      <c r="C1020" s="15"/>
      <c r="D1020" s="15"/>
      <c r="E1020" s="15"/>
      <c r="F1020" s="15"/>
      <c r="G1020" s="15"/>
      <c r="H1020" s="15"/>
      <c r="I1020" s="15"/>
      <c r="J1020" s="24"/>
      <c r="K1020" s="26"/>
      <c r="L1020" s="39"/>
      <c r="M1020" s="39"/>
      <c r="N1020" s="39"/>
      <c r="O1020" s="39"/>
      <c r="P1020" s="39"/>
      <c r="Q1020" s="39"/>
      <c r="R1020" s="39"/>
      <c r="S1020" s="39"/>
      <c r="T1020" s="3"/>
      <c r="U1020" s="3"/>
    </row>
    <row r="1021" spans="1:21" s="40" customFormat="1" ht="12.75" customHeight="1">
      <c r="A1021" s="3"/>
      <c r="B1021" s="15"/>
      <c r="C1021" s="15"/>
      <c r="D1021" s="15"/>
      <c r="E1021" s="15"/>
      <c r="F1021" s="15"/>
      <c r="G1021" s="15"/>
      <c r="H1021" s="15"/>
      <c r="I1021" s="15"/>
      <c r="J1021" s="24"/>
      <c r="K1021" s="26"/>
      <c r="L1021" s="39"/>
      <c r="M1021" s="39"/>
      <c r="N1021" s="39"/>
      <c r="O1021" s="39"/>
      <c r="P1021" s="39"/>
      <c r="Q1021" s="39"/>
      <c r="R1021" s="39"/>
      <c r="S1021" s="39"/>
      <c r="T1021" s="3"/>
      <c r="U1021" s="3"/>
    </row>
    <row r="1022" spans="1:21" s="40" customFormat="1" ht="12.75" customHeight="1">
      <c r="A1022" s="3"/>
      <c r="B1022" s="15"/>
      <c r="C1022" s="15"/>
      <c r="D1022" s="15"/>
      <c r="E1022" s="15"/>
      <c r="F1022" s="15"/>
      <c r="G1022" s="15"/>
      <c r="H1022" s="15"/>
      <c r="I1022" s="15"/>
      <c r="J1022" s="24"/>
      <c r="K1022" s="26"/>
      <c r="L1022" s="39"/>
      <c r="M1022" s="39"/>
      <c r="N1022" s="39"/>
      <c r="O1022" s="39"/>
      <c r="P1022" s="39"/>
      <c r="Q1022" s="39"/>
      <c r="R1022" s="39"/>
      <c r="S1022" s="39"/>
      <c r="T1022" s="3"/>
      <c r="U1022" s="3"/>
    </row>
    <row r="1023" spans="1:21" s="40" customFormat="1" ht="12.75" customHeight="1">
      <c r="A1023" s="3"/>
      <c r="B1023" s="15"/>
      <c r="C1023" s="15"/>
      <c r="D1023" s="15"/>
      <c r="E1023" s="15"/>
      <c r="F1023" s="15"/>
      <c r="G1023" s="15"/>
      <c r="H1023" s="15"/>
      <c r="I1023" s="15"/>
      <c r="J1023" s="24"/>
      <c r="K1023" s="26"/>
      <c r="L1023" s="39"/>
      <c r="M1023" s="39"/>
      <c r="N1023" s="39"/>
      <c r="O1023" s="39"/>
      <c r="P1023" s="39"/>
      <c r="Q1023" s="39"/>
      <c r="R1023" s="39"/>
      <c r="S1023" s="39"/>
      <c r="T1023" s="3"/>
      <c r="U1023" s="3"/>
    </row>
    <row r="1024" spans="1:21" s="40" customFormat="1" ht="12.75" customHeight="1">
      <c r="A1024" s="3"/>
      <c r="B1024" s="15"/>
      <c r="C1024" s="15"/>
      <c r="D1024" s="15"/>
      <c r="E1024" s="15"/>
      <c r="F1024" s="15"/>
      <c r="G1024" s="15"/>
      <c r="H1024" s="15"/>
      <c r="I1024" s="15"/>
      <c r="J1024" s="24"/>
      <c r="K1024" s="26"/>
      <c r="L1024" s="39"/>
      <c r="M1024" s="39"/>
      <c r="N1024" s="39"/>
      <c r="O1024" s="39"/>
      <c r="P1024" s="39"/>
      <c r="Q1024" s="39"/>
      <c r="R1024" s="39"/>
      <c r="S1024" s="39"/>
      <c r="T1024" s="3"/>
      <c r="U1024" s="3"/>
    </row>
    <row r="1025" spans="1:21" s="40" customFormat="1" ht="12.75" customHeight="1">
      <c r="A1025" s="3"/>
      <c r="B1025" s="15"/>
      <c r="C1025" s="15"/>
      <c r="D1025" s="15"/>
      <c r="E1025" s="15"/>
      <c r="F1025" s="15"/>
      <c r="G1025" s="15"/>
      <c r="H1025" s="15"/>
      <c r="I1025" s="15"/>
      <c r="J1025" s="24"/>
      <c r="K1025" s="26"/>
      <c r="L1025" s="39"/>
      <c r="M1025" s="39"/>
      <c r="N1025" s="39"/>
      <c r="O1025" s="39"/>
      <c r="P1025" s="39"/>
      <c r="Q1025" s="39"/>
      <c r="R1025" s="39"/>
      <c r="S1025" s="39"/>
      <c r="T1025" s="3"/>
      <c r="U1025" s="3"/>
    </row>
    <row r="1026" spans="1:21" s="40" customFormat="1" ht="12.75" customHeight="1">
      <c r="A1026" s="3"/>
      <c r="B1026" s="15"/>
      <c r="C1026" s="15"/>
      <c r="D1026" s="15"/>
      <c r="E1026" s="15"/>
      <c r="F1026" s="15"/>
      <c r="G1026" s="15"/>
      <c r="H1026" s="15"/>
      <c r="I1026" s="15"/>
      <c r="J1026" s="24"/>
      <c r="K1026" s="26"/>
      <c r="L1026" s="39"/>
      <c r="M1026" s="39"/>
      <c r="N1026" s="39"/>
      <c r="O1026" s="39"/>
      <c r="P1026" s="39"/>
      <c r="Q1026" s="39"/>
      <c r="R1026" s="39"/>
      <c r="S1026" s="39"/>
      <c r="T1026" s="3"/>
      <c r="U1026" s="3"/>
    </row>
    <row r="1027" spans="1:21" s="40" customFormat="1" ht="12.75" customHeight="1">
      <c r="A1027" s="3"/>
      <c r="B1027" s="15"/>
      <c r="C1027" s="15"/>
      <c r="D1027" s="15"/>
      <c r="E1027" s="15"/>
      <c r="F1027" s="15"/>
      <c r="G1027" s="15"/>
      <c r="H1027" s="15"/>
      <c r="I1027" s="15"/>
      <c r="J1027" s="24"/>
      <c r="K1027" s="26"/>
      <c r="L1027" s="39"/>
      <c r="M1027" s="39"/>
      <c r="N1027" s="39"/>
      <c r="O1027" s="39"/>
      <c r="P1027" s="39"/>
      <c r="Q1027" s="39"/>
      <c r="R1027" s="39"/>
      <c r="S1027" s="39"/>
      <c r="T1027" s="3"/>
      <c r="U1027" s="3"/>
    </row>
    <row r="1028" spans="1:21" s="40" customFormat="1" ht="12.75" customHeight="1">
      <c r="A1028" s="3"/>
      <c r="B1028" s="15"/>
      <c r="C1028" s="15"/>
      <c r="D1028" s="15"/>
      <c r="E1028" s="15"/>
      <c r="F1028" s="15"/>
      <c r="G1028" s="15"/>
      <c r="H1028" s="15"/>
      <c r="I1028" s="15"/>
      <c r="J1028" s="24"/>
      <c r="K1028" s="26"/>
      <c r="L1028" s="39"/>
      <c r="M1028" s="39"/>
      <c r="N1028" s="39"/>
      <c r="O1028" s="39"/>
      <c r="P1028" s="39"/>
      <c r="Q1028" s="39"/>
      <c r="R1028" s="39"/>
      <c r="S1028" s="39"/>
      <c r="T1028" s="3"/>
      <c r="U1028" s="3"/>
    </row>
    <row r="1029" spans="1:21" s="40" customFormat="1" ht="12.75" customHeight="1">
      <c r="A1029" s="3"/>
      <c r="B1029" s="15"/>
      <c r="C1029" s="15"/>
      <c r="D1029" s="15"/>
      <c r="E1029" s="15"/>
      <c r="F1029" s="15"/>
      <c r="G1029" s="15"/>
      <c r="H1029" s="15"/>
      <c r="I1029" s="15"/>
      <c r="J1029" s="24"/>
      <c r="K1029" s="26"/>
      <c r="L1029" s="39"/>
      <c r="M1029" s="39"/>
      <c r="N1029" s="39"/>
      <c r="O1029" s="39"/>
      <c r="P1029" s="39"/>
      <c r="Q1029" s="39"/>
      <c r="R1029" s="39"/>
      <c r="S1029" s="39"/>
      <c r="T1029" s="3"/>
      <c r="U1029" s="3"/>
    </row>
    <row r="1030" spans="1:21" s="40" customFormat="1" ht="12.75" customHeight="1">
      <c r="A1030" s="3"/>
      <c r="B1030" s="15"/>
      <c r="C1030" s="15"/>
      <c r="D1030" s="15"/>
      <c r="E1030" s="15"/>
      <c r="F1030" s="15"/>
      <c r="G1030" s="15"/>
      <c r="H1030" s="15"/>
      <c r="I1030" s="15"/>
      <c r="J1030" s="24"/>
      <c r="K1030" s="26"/>
      <c r="L1030" s="39"/>
      <c r="M1030" s="39"/>
      <c r="N1030" s="39"/>
      <c r="O1030" s="39"/>
      <c r="P1030" s="39"/>
      <c r="Q1030" s="39"/>
      <c r="R1030" s="39"/>
      <c r="S1030" s="39"/>
      <c r="T1030" s="3"/>
      <c r="U1030" s="3"/>
    </row>
    <row r="1031" spans="1:21" s="40" customFormat="1" ht="12.75" customHeight="1">
      <c r="A1031" s="3"/>
      <c r="B1031" s="15"/>
      <c r="C1031" s="15"/>
      <c r="D1031" s="15"/>
      <c r="E1031" s="15"/>
      <c r="F1031" s="15"/>
      <c r="G1031" s="15"/>
      <c r="H1031" s="15"/>
      <c r="I1031" s="15"/>
      <c r="J1031" s="24"/>
      <c r="K1031" s="26"/>
      <c r="L1031" s="39"/>
      <c r="M1031" s="39"/>
      <c r="N1031" s="39"/>
      <c r="O1031" s="39"/>
      <c r="P1031" s="39"/>
      <c r="Q1031" s="39"/>
      <c r="R1031" s="39"/>
      <c r="S1031" s="39"/>
      <c r="T1031" s="3"/>
      <c r="U1031" s="3"/>
    </row>
    <row r="1032" spans="1:21" s="40" customFormat="1" ht="12.75" customHeight="1">
      <c r="A1032" s="3"/>
      <c r="B1032" s="15"/>
      <c r="C1032" s="15"/>
      <c r="D1032" s="15"/>
      <c r="E1032" s="15"/>
      <c r="F1032" s="15"/>
      <c r="G1032" s="15"/>
      <c r="H1032" s="15"/>
      <c r="I1032" s="15"/>
      <c r="J1032" s="24"/>
      <c r="K1032" s="26"/>
      <c r="L1032" s="39"/>
      <c r="M1032" s="39"/>
      <c r="N1032" s="39"/>
      <c r="O1032" s="39"/>
      <c r="P1032" s="39"/>
      <c r="Q1032" s="39"/>
      <c r="R1032" s="39"/>
      <c r="S1032" s="39"/>
      <c r="T1032" s="3"/>
      <c r="U1032" s="3"/>
    </row>
    <row r="1033" spans="1:21" s="40" customFormat="1" ht="12.75" customHeight="1">
      <c r="A1033" s="3"/>
      <c r="B1033" s="15"/>
      <c r="C1033" s="15"/>
      <c r="D1033" s="15"/>
      <c r="E1033" s="15"/>
      <c r="F1033" s="15"/>
      <c r="G1033" s="15"/>
      <c r="H1033" s="15"/>
      <c r="I1033" s="15"/>
      <c r="J1033" s="24"/>
      <c r="K1033" s="26"/>
      <c r="L1033" s="39"/>
      <c r="M1033" s="39"/>
      <c r="N1033" s="39"/>
      <c r="O1033" s="39"/>
      <c r="P1033" s="39"/>
      <c r="Q1033" s="39"/>
      <c r="R1033" s="39"/>
      <c r="S1033" s="39"/>
      <c r="T1033" s="3"/>
      <c r="U1033" s="3"/>
    </row>
    <row r="1034" spans="1:21" s="40" customFormat="1" ht="12.75" customHeight="1">
      <c r="A1034" s="3"/>
      <c r="B1034" s="15"/>
      <c r="C1034" s="15"/>
      <c r="D1034" s="15"/>
      <c r="E1034" s="15"/>
      <c r="F1034" s="15"/>
      <c r="G1034" s="15"/>
      <c r="H1034" s="15"/>
      <c r="I1034" s="15"/>
      <c r="J1034" s="24"/>
      <c r="K1034" s="26"/>
      <c r="L1034" s="39"/>
      <c r="M1034" s="39"/>
      <c r="N1034" s="39"/>
      <c r="O1034" s="39"/>
      <c r="P1034" s="39"/>
      <c r="Q1034" s="39"/>
      <c r="R1034" s="39"/>
      <c r="S1034" s="39"/>
      <c r="T1034" s="3"/>
      <c r="U1034" s="3"/>
    </row>
    <row r="1035" spans="1:21" s="40" customFormat="1" ht="12.75" customHeight="1">
      <c r="A1035" s="3"/>
      <c r="B1035" s="15"/>
      <c r="C1035" s="15"/>
      <c r="D1035" s="15"/>
      <c r="E1035" s="15"/>
      <c r="F1035" s="15"/>
      <c r="G1035" s="15"/>
      <c r="H1035" s="15"/>
      <c r="I1035" s="15"/>
      <c r="J1035" s="24"/>
      <c r="K1035" s="26"/>
      <c r="L1035" s="39"/>
      <c r="M1035" s="39"/>
      <c r="N1035" s="39"/>
      <c r="O1035" s="39"/>
      <c r="P1035" s="39"/>
      <c r="Q1035" s="39"/>
      <c r="R1035" s="39"/>
      <c r="S1035" s="39"/>
      <c r="T1035" s="3"/>
      <c r="U1035" s="3"/>
    </row>
    <row r="1036" spans="1:21" s="40" customFormat="1" ht="12.75" customHeight="1">
      <c r="A1036" s="3"/>
      <c r="B1036" s="15"/>
      <c r="C1036" s="15"/>
      <c r="D1036" s="15"/>
      <c r="E1036" s="15"/>
      <c r="F1036" s="15"/>
      <c r="G1036" s="15"/>
      <c r="H1036" s="15"/>
      <c r="I1036" s="15"/>
      <c r="J1036" s="24"/>
      <c r="K1036" s="26"/>
      <c r="L1036" s="39"/>
      <c r="M1036" s="39"/>
      <c r="N1036" s="39"/>
      <c r="O1036" s="39"/>
      <c r="P1036" s="39"/>
      <c r="Q1036" s="39"/>
      <c r="R1036" s="39"/>
      <c r="S1036" s="39"/>
      <c r="T1036" s="3"/>
      <c r="U1036" s="3"/>
    </row>
    <row r="1037" spans="1:21" s="40" customFormat="1" ht="12.75" customHeight="1">
      <c r="A1037" s="3"/>
      <c r="B1037" s="15"/>
      <c r="C1037" s="15"/>
      <c r="D1037" s="15"/>
      <c r="E1037" s="15"/>
      <c r="F1037" s="15"/>
      <c r="G1037" s="15"/>
      <c r="H1037" s="15"/>
      <c r="I1037" s="15"/>
      <c r="J1037" s="24"/>
      <c r="K1037" s="26"/>
      <c r="L1037" s="39"/>
      <c r="M1037" s="39"/>
      <c r="N1037" s="39"/>
      <c r="O1037" s="39"/>
      <c r="P1037" s="39"/>
      <c r="Q1037" s="39"/>
      <c r="R1037" s="39"/>
      <c r="S1037" s="39"/>
      <c r="T1037" s="3"/>
      <c r="U1037" s="3"/>
    </row>
    <row r="1038" spans="1:21" s="40" customFormat="1" ht="12.75" customHeight="1">
      <c r="A1038" s="3"/>
      <c r="B1038" s="15"/>
      <c r="C1038" s="15"/>
      <c r="D1038" s="15"/>
      <c r="E1038" s="15"/>
      <c r="F1038" s="15"/>
      <c r="G1038" s="15"/>
      <c r="H1038" s="15"/>
      <c r="I1038" s="15"/>
      <c r="J1038" s="24"/>
      <c r="K1038" s="26"/>
      <c r="L1038" s="39"/>
      <c r="M1038" s="39"/>
      <c r="N1038" s="39"/>
      <c r="O1038" s="39"/>
      <c r="P1038" s="39"/>
      <c r="Q1038" s="39"/>
      <c r="R1038" s="39"/>
      <c r="S1038" s="39"/>
      <c r="T1038" s="3"/>
      <c r="U1038" s="3"/>
    </row>
    <row r="1039" spans="1:21" s="40" customFormat="1" ht="12.75" customHeight="1">
      <c r="A1039" s="3"/>
      <c r="B1039" s="15"/>
      <c r="C1039" s="15"/>
      <c r="D1039" s="15"/>
      <c r="E1039" s="15"/>
      <c r="F1039" s="15"/>
      <c r="G1039" s="15"/>
      <c r="H1039" s="15"/>
      <c r="I1039" s="15"/>
      <c r="J1039" s="24"/>
      <c r="K1039" s="26"/>
      <c r="L1039" s="39"/>
      <c r="M1039" s="39"/>
      <c r="N1039" s="39"/>
      <c r="O1039" s="39"/>
      <c r="P1039" s="39"/>
      <c r="Q1039" s="39"/>
      <c r="R1039" s="39"/>
      <c r="S1039" s="39"/>
      <c r="T1039" s="3"/>
      <c r="U1039" s="3"/>
    </row>
    <row r="1040" spans="1:21" s="40" customFormat="1" ht="12.75" customHeight="1">
      <c r="A1040" s="3"/>
      <c r="B1040" s="15"/>
      <c r="C1040" s="15"/>
      <c r="D1040" s="15"/>
      <c r="E1040" s="15"/>
      <c r="F1040" s="15"/>
      <c r="G1040" s="15"/>
      <c r="H1040" s="15"/>
      <c r="I1040" s="15"/>
      <c r="J1040" s="24"/>
      <c r="K1040" s="26"/>
      <c r="L1040" s="39"/>
      <c r="M1040" s="39"/>
      <c r="N1040" s="39"/>
      <c r="O1040" s="39"/>
      <c r="P1040" s="39"/>
      <c r="Q1040" s="39"/>
      <c r="R1040" s="39"/>
      <c r="S1040" s="39"/>
      <c r="T1040" s="3"/>
      <c r="U1040" s="3"/>
    </row>
    <row r="1041" spans="1:21" s="40" customFormat="1" ht="12.75" customHeight="1">
      <c r="A1041" s="3"/>
      <c r="B1041" s="15"/>
      <c r="C1041" s="15"/>
      <c r="D1041" s="15"/>
      <c r="E1041" s="15"/>
      <c r="F1041" s="15"/>
      <c r="G1041" s="15"/>
      <c r="H1041" s="15"/>
      <c r="I1041" s="15"/>
      <c r="J1041" s="24"/>
      <c r="K1041" s="26"/>
      <c r="L1041" s="39"/>
      <c r="M1041" s="39"/>
      <c r="N1041" s="39"/>
      <c r="O1041" s="39"/>
      <c r="P1041" s="39"/>
      <c r="Q1041" s="39"/>
      <c r="R1041" s="39"/>
      <c r="S1041" s="39"/>
      <c r="T1041" s="3"/>
      <c r="U1041" s="3"/>
    </row>
    <row r="1042" spans="1:21" s="40" customFormat="1" ht="12.75" customHeight="1">
      <c r="A1042" s="3"/>
      <c r="B1042" s="15"/>
      <c r="C1042" s="15"/>
      <c r="D1042" s="15"/>
      <c r="E1042" s="15"/>
      <c r="F1042" s="15"/>
      <c r="G1042" s="15"/>
      <c r="H1042" s="15"/>
      <c r="I1042" s="15"/>
      <c r="J1042" s="24"/>
      <c r="K1042" s="26"/>
      <c r="L1042" s="39"/>
      <c r="M1042" s="39"/>
      <c r="N1042" s="39"/>
      <c r="O1042" s="39"/>
      <c r="P1042" s="39"/>
      <c r="Q1042" s="39"/>
      <c r="R1042" s="39"/>
      <c r="S1042" s="39"/>
      <c r="T1042" s="3"/>
      <c r="U1042" s="3"/>
    </row>
    <row r="1043" spans="1:21" s="40" customFormat="1" ht="12.75" customHeight="1">
      <c r="A1043" s="3"/>
      <c r="B1043" s="15"/>
      <c r="C1043" s="15"/>
      <c r="D1043" s="15"/>
      <c r="E1043" s="15"/>
      <c r="F1043" s="15"/>
      <c r="G1043" s="15"/>
      <c r="H1043" s="15"/>
      <c r="I1043" s="15"/>
      <c r="J1043" s="24"/>
      <c r="K1043" s="26"/>
      <c r="L1043" s="39"/>
      <c r="M1043" s="39"/>
      <c r="N1043" s="39"/>
      <c r="O1043" s="39"/>
      <c r="P1043" s="39"/>
      <c r="Q1043" s="39"/>
      <c r="R1043" s="39"/>
      <c r="S1043" s="39"/>
      <c r="T1043" s="3"/>
      <c r="U1043" s="3"/>
    </row>
    <row r="1044" spans="1:21" s="40" customFormat="1" ht="12.75" customHeight="1">
      <c r="A1044" s="3"/>
      <c r="B1044" s="15"/>
      <c r="C1044" s="15"/>
      <c r="D1044" s="15"/>
      <c r="E1044" s="15"/>
      <c r="F1044" s="15"/>
      <c r="G1044" s="15"/>
      <c r="H1044" s="15"/>
      <c r="I1044" s="15"/>
      <c r="J1044" s="24"/>
      <c r="K1044" s="26"/>
      <c r="L1044" s="39"/>
      <c r="M1044" s="39"/>
      <c r="N1044" s="39"/>
      <c r="O1044" s="39"/>
      <c r="P1044" s="39"/>
      <c r="Q1044" s="39"/>
      <c r="R1044" s="39"/>
      <c r="S1044" s="39"/>
      <c r="T1044" s="3"/>
      <c r="U1044" s="3"/>
    </row>
    <row r="1045" spans="1:21" s="40" customFormat="1" ht="12.75" customHeight="1">
      <c r="A1045" s="3"/>
      <c r="B1045" s="15"/>
      <c r="C1045" s="15"/>
      <c r="D1045" s="15"/>
      <c r="E1045" s="15"/>
      <c r="F1045" s="15"/>
      <c r="G1045" s="15"/>
      <c r="H1045" s="15"/>
      <c r="I1045" s="15"/>
      <c r="J1045" s="24"/>
      <c r="K1045" s="26"/>
      <c r="L1045" s="39"/>
      <c r="M1045" s="39"/>
      <c r="N1045" s="39"/>
      <c r="O1045" s="39"/>
      <c r="P1045" s="39"/>
      <c r="Q1045" s="39"/>
      <c r="R1045" s="39"/>
      <c r="S1045" s="39"/>
      <c r="T1045" s="3"/>
      <c r="U1045" s="3"/>
    </row>
    <row r="1046" spans="1:21" s="40" customFormat="1" ht="12.75" customHeight="1">
      <c r="A1046" s="3"/>
      <c r="B1046" s="15"/>
      <c r="C1046" s="15"/>
      <c r="D1046" s="15"/>
      <c r="E1046" s="15"/>
      <c r="F1046" s="15"/>
      <c r="G1046" s="15"/>
      <c r="H1046" s="15"/>
      <c r="I1046" s="15"/>
      <c r="J1046" s="24"/>
      <c r="K1046" s="26"/>
      <c r="L1046" s="39"/>
      <c r="M1046" s="39"/>
      <c r="N1046" s="39"/>
      <c r="O1046" s="39"/>
      <c r="P1046" s="39"/>
      <c r="Q1046" s="39"/>
      <c r="R1046" s="39"/>
      <c r="S1046" s="39"/>
      <c r="T1046" s="3"/>
      <c r="U1046" s="3"/>
    </row>
    <row r="1047" spans="1:21" s="40" customFormat="1" ht="12.75" customHeight="1">
      <c r="A1047" s="3"/>
      <c r="B1047" s="15"/>
      <c r="C1047" s="15"/>
      <c r="D1047" s="15"/>
      <c r="E1047" s="15"/>
      <c r="F1047" s="15"/>
      <c r="G1047" s="15"/>
      <c r="H1047" s="15"/>
      <c r="I1047" s="15"/>
      <c r="J1047" s="24"/>
      <c r="K1047" s="26"/>
      <c r="L1047" s="39"/>
      <c r="M1047" s="39"/>
      <c r="N1047" s="39"/>
      <c r="O1047" s="39"/>
      <c r="P1047" s="39"/>
      <c r="Q1047" s="39"/>
      <c r="R1047" s="39"/>
      <c r="S1047" s="39"/>
      <c r="T1047" s="3"/>
      <c r="U1047" s="3"/>
    </row>
    <row r="1048" spans="1:21" s="40" customFormat="1" ht="12.75" customHeight="1">
      <c r="A1048" s="3"/>
      <c r="B1048" s="15"/>
      <c r="C1048" s="15"/>
      <c r="D1048" s="15"/>
      <c r="E1048" s="15"/>
      <c r="F1048" s="15"/>
      <c r="G1048" s="15"/>
      <c r="H1048" s="15"/>
      <c r="I1048" s="15"/>
      <c r="J1048" s="24"/>
      <c r="K1048" s="26"/>
      <c r="L1048" s="39"/>
      <c r="M1048" s="39"/>
      <c r="N1048" s="39"/>
      <c r="O1048" s="39"/>
      <c r="P1048" s="39"/>
      <c r="Q1048" s="39"/>
      <c r="R1048" s="39"/>
      <c r="S1048" s="39"/>
      <c r="T1048" s="3"/>
      <c r="U1048" s="3"/>
    </row>
    <row r="1049" spans="1:21" s="40" customFormat="1" ht="12.75" customHeight="1">
      <c r="A1049" s="3"/>
      <c r="B1049" s="15"/>
      <c r="C1049" s="15"/>
      <c r="D1049" s="15"/>
      <c r="E1049" s="15"/>
      <c r="F1049" s="15"/>
      <c r="G1049" s="15"/>
      <c r="H1049" s="15"/>
      <c r="I1049" s="15"/>
      <c r="J1049" s="24"/>
      <c r="K1049" s="26"/>
      <c r="L1049" s="39"/>
      <c r="M1049" s="39"/>
      <c r="N1049" s="39"/>
      <c r="O1049" s="39"/>
      <c r="P1049" s="39"/>
      <c r="Q1049" s="39"/>
      <c r="R1049" s="39"/>
      <c r="S1049" s="39"/>
      <c r="T1049" s="3"/>
      <c r="U1049" s="3"/>
    </row>
    <row r="1050" spans="1:21" s="40" customFormat="1" ht="12.75" customHeight="1">
      <c r="A1050" s="3"/>
      <c r="B1050" s="15"/>
      <c r="C1050" s="15"/>
      <c r="D1050" s="15"/>
      <c r="E1050" s="15"/>
      <c r="F1050" s="15"/>
      <c r="G1050" s="15"/>
      <c r="H1050" s="15"/>
      <c r="I1050" s="15"/>
      <c r="J1050" s="24"/>
      <c r="K1050" s="26"/>
      <c r="L1050" s="39"/>
      <c r="M1050" s="39"/>
      <c r="N1050" s="39"/>
      <c r="O1050" s="39"/>
      <c r="P1050" s="39"/>
      <c r="Q1050" s="39"/>
      <c r="R1050" s="39"/>
      <c r="S1050" s="39"/>
      <c r="T1050" s="3"/>
      <c r="U1050" s="3"/>
    </row>
    <row r="1051" spans="1:21" s="40" customFormat="1" ht="12.75" customHeight="1">
      <c r="A1051" s="3"/>
      <c r="B1051" s="15"/>
      <c r="C1051" s="15"/>
      <c r="D1051" s="15"/>
      <c r="E1051" s="15"/>
      <c r="F1051" s="15"/>
      <c r="G1051" s="15"/>
      <c r="H1051" s="15"/>
      <c r="I1051" s="15"/>
      <c r="J1051" s="24"/>
      <c r="K1051" s="26"/>
      <c r="L1051" s="39"/>
      <c r="M1051" s="39"/>
      <c r="N1051" s="39"/>
      <c r="O1051" s="39"/>
      <c r="P1051" s="39"/>
      <c r="Q1051" s="39"/>
      <c r="R1051" s="39"/>
      <c r="S1051" s="39"/>
      <c r="T1051" s="3"/>
      <c r="U1051" s="3"/>
    </row>
    <row r="1052" spans="1:21" s="40" customFormat="1" ht="12.75" customHeight="1">
      <c r="A1052" s="3"/>
      <c r="B1052" s="15"/>
      <c r="C1052" s="15"/>
      <c r="D1052" s="15"/>
      <c r="E1052" s="15"/>
      <c r="F1052" s="15"/>
      <c r="G1052" s="15"/>
      <c r="H1052" s="15"/>
      <c r="I1052" s="15"/>
      <c r="J1052" s="24"/>
      <c r="K1052" s="26"/>
      <c r="L1052" s="39"/>
      <c r="M1052" s="39"/>
      <c r="N1052" s="39"/>
      <c r="O1052" s="39"/>
      <c r="P1052" s="39"/>
      <c r="Q1052" s="39"/>
      <c r="R1052" s="39"/>
      <c r="S1052" s="39"/>
      <c r="T1052" s="3"/>
      <c r="U1052" s="3"/>
    </row>
    <row r="1053" spans="1:21" s="40" customFormat="1" ht="12.75" customHeight="1">
      <c r="A1053" s="3"/>
      <c r="B1053" s="15"/>
      <c r="C1053" s="15"/>
      <c r="D1053" s="15"/>
      <c r="E1053" s="15"/>
      <c r="F1053" s="15"/>
      <c r="G1053" s="15"/>
      <c r="H1053" s="15"/>
      <c r="I1053" s="15"/>
      <c r="J1053" s="24"/>
      <c r="K1053" s="26"/>
      <c r="L1053" s="39"/>
      <c r="M1053" s="39"/>
      <c r="N1053" s="39"/>
      <c r="O1053" s="39"/>
      <c r="P1053" s="39"/>
      <c r="Q1053" s="39"/>
      <c r="R1053" s="39"/>
      <c r="S1053" s="39"/>
      <c r="T1053" s="3"/>
      <c r="U1053" s="3"/>
    </row>
    <row r="1054" spans="1:21" s="40" customFormat="1" ht="12.75" customHeight="1">
      <c r="A1054" s="3"/>
      <c r="B1054" s="15"/>
      <c r="C1054" s="15"/>
      <c r="D1054" s="15"/>
      <c r="E1054" s="15"/>
      <c r="F1054" s="15"/>
      <c r="G1054" s="15"/>
      <c r="H1054" s="15"/>
      <c r="I1054" s="15"/>
      <c r="J1054" s="24"/>
      <c r="K1054" s="26"/>
      <c r="L1054" s="39"/>
      <c r="M1054" s="39"/>
      <c r="N1054" s="39"/>
      <c r="O1054" s="39"/>
      <c r="P1054" s="39"/>
      <c r="Q1054" s="39"/>
      <c r="R1054" s="39"/>
      <c r="S1054" s="39"/>
      <c r="T1054" s="3"/>
      <c r="U1054" s="3"/>
    </row>
    <row r="1055" spans="1:21" s="40" customFormat="1" ht="12.75" customHeight="1">
      <c r="A1055" s="3"/>
      <c r="B1055" s="15"/>
      <c r="C1055" s="15"/>
      <c r="D1055" s="15"/>
      <c r="E1055" s="15"/>
      <c r="F1055" s="15"/>
      <c r="G1055" s="15"/>
      <c r="H1055" s="15"/>
      <c r="I1055" s="15"/>
      <c r="J1055" s="24"/>
      <c r="K1055" s="26"/>
      <c r="L1055" s="39"/>
      <c r="M1055" s="39"/>
      <c r="N1055" s="39"/>
      <c r="O1055" s="39"/>
      <c r="P1055" s="39"/>
      <c r="Q1055" s="39"/>
      <c r="R1055" s="39"/>
      <c r="S1055" s="39"/>
      <c r="T1055" s="3"/>
      <c r="U1055" s="3"/>
    </row>
    <row r="1056" spans="1:21" s="40" customFormat="1" ht="12.75" customHeight="1">
      <c r="A1056" s="3"/>
      <c r="B1056" s="15"/>
      <c r="C1056" s="15"/>
      <c r="D1056" s="15"/>
      <c r="E1056" s="15"/>
      <c r="F1056" s="15"/>
      <c r="G1056" s="15"/>
      <c r="H1056" s="15"/>
      <c r="I1056" s="15"/>
      <c r="J1056" s="24"/>
      <c r="K1056" s="26"/>
      <c r="L1056" s="39"/>
      <c r="M1056" s="39"/>
      <c r="N1056" s="39"/>
      <c r="O1056" s="39"/>
      <c r="P1056" s="39"/>
      <c r="Q1056" s="39"/>
      <c r="R1056" s="39"/>
      <c r="S1056" s="39"/>
      <c r="T1056" s="3"/>
      <c r="U1056" s="3"/>
    </row>
    <row r="1057" spans="1:21" s="40" customFormat="1" ht="12.75" customHeight="1">
      <c r="A1057" s="3"/>
      <c r="B1057" s="15"/>
      <c r="C1057" s="15"/>
      <c r="D1057" s="15"/>
      <c r="E1057" s="15"/>
      <c r="F1057" s="15"/>
      <c r="G1057" s="15"/>
      <c r="H1057" s="15"/>
      <c r="I1057" s="15"/>
      <c r="J1057" s="24"/>
      <c r="K1057" s="26"/>
      <c r="L1057" s="39"/>
      <c r="M1057" s="39"/>
      <c r="N1057" s="39"/>
      <c r="O1057" s="39"/>
      <c r="P1057" s="39"/>
      <c r="Q1057" s="39"/>
      <c r="R1057" s="39"/>
      <c r="S1057" s="39"/>
      <c r="T1057" s="3"/>
      <c r="U1057" s="3"/>
    </row>
    <row r="1058" spans="1:21" s="40" customFormat="1" ht="12.75" customHeight="1">
      <c r="A1058" s="3"/>
      <c r="B1058" s="15"/>
      <c r="C1058" s="15"/>
      <c r="D1058" s="15"/>
      <c r="E1058" s="15"/>
      <c r="F1058" s="15"/>
      <c r="G1058" s="15"/>
      <c r="H1058" s="15"/>
      <c r="I1058" s="15"/>
      <c r="J1058" s="24"/>
      <c r="K1058" s="26"/>
      <c r="L1058" s="39"/>
      <c r="M1058" s="39"/>
      <c r="N1058" s="39"/>
      <c r="O1058" s="39"/>
      <c r="P1058" s="39"/>
      <c r="Q1058" s="39"/>
      <c r="R1058" s="39"/>
      <c r="S1058" s="39"/>
      <c r="T1058" s="3"/>
      <c r="U1058" s="3"/>
    </row>
    <row r="1059" spans="1:21" s="40" customFormat="1" ht="12.75" customHeight="1">
      <c r="A1059" s="3"/>
      <c r="B1059" s="15"/>
      <c r="C1059" s="15"/>
      <c r="D1059" s="15"/>
      <c r="E1059" s="15"/>
      <c r="F1059" s="15"/>
      <c r="G1059" s="15"/>
      <c r="H1059" s="15"/>
      <c r="I1059" s="15"/>
      <c r="J1059" s="24"/>
      <c r="K1059" s="26"/>
      <c r="L1059" s="39"/>
      <c r="M1059" s="39"/>
      <c r="N1059" s="39"/>
      <c r="O1059" s="39"/>
      <c r="P1059" s="39"/>
      <c r="Q1059" s="39"/>
      <c r="R1059" s="39"/>
      <c r="S1059" s="39"/>
      <c r="T1059" s="3"/>
      <c r="U1059" s="3"/>
    </row>
    <row r="1060" spans="1:21" s="40" customFormat="1" ht="12.75" customHeight="1">
      <c r="A1060" s="3"/>
      <c r="B1060" s="15"/>
      <c r="C1060" s="15"/>
      <c r="D1060" s="15"/>
      <c r="E1060" s="15"/>
      <c r="F1060" s="15"/>
      <c r="G1060" s="15"/>
      <c r="H1060" s="15"/>
      <c r="I1060" s="15"/>
      <c r="J1060" s="24"/>
      <c r="K1060" s="26"/>
      <c r="L1060" s="39"/>
      <c r="M1060" s="39"/>
      <c r="N1060" s="39"/>
      <c r="O1060" s="39"/>
      <c r="P1060" s="39"/>
      <c r="Q1060" s="39"/>
      <c r="R1060" s="39"/>
      <c r="S1060" s="39"/>
      <c r="T1060" s="3"/>
      <c r="U1060" s="3"/>
    </row>
    <row r="1061" spans="1:21" s="40" customFormat="1" ht="12.75" customHeight="1">
      <c r="A1061" s="3"/>
      <c r="B1061" s="15"/>
      <c r="C1061" s="15"/>
      <c r="D1061" s="15"/>
      <c r="E1061" s="15"/>
      <c r="F1061" s="15"/>
      <c r="G1061" s="15"/>
      <c r="H1061" s="15"/>
      <c r="I1061" s="15"/>
      <c r="J1061" s="24"/>
      <c r="K1061" s="26"/>
      <c r="L1061" s="39"/>
      <c r="M1061" s="39"/>
      <c r="N1061" s="39"/>
      <c r="O1061" s="39"/>
      <c r="P1061" s="39"/>
      <c r="Q1061" s="39"/>
      <c r="R1061" s="39"/>
      <c r="S1061" s="39"/>
      <c r="T1061" s="3"/>
      <c r="U1061" s="3"/>
    </row>
    <row r="1062" spans="1:21" s="40" customFormat="1" ht="12.75" customHeight="1">
      <c r="A1062" s="3"/>
      <c r="B1062" s="15"/>
      <c r="C1062" s="15"/>
      <c r="D1062" s="15"/>
      <c r="E1062" s="15"/>
      <c r="F1062" s="15"/>
      <c r="G1062" s="15"/>
      <c r="H1062" s="15"/>
      <c r="I1062" s="15"/>
      <c r="J1062" s="24"/>
      <c r="K1062" s="26"/>
      <c r="L1062" s="39"/>
      <c r="M1062" s="39"/>
      <c r="N1062" s="39"/>
      <c r="O1062" s="39"/>
      <c r="P1062" s="39"/>
      <c r="Q1062" s="39"/>
      <c r="R1062" s="39"/>
      <c r="S1062" s="39"/>
      <c r="T1062" s="3"/>
      <c r="U1062" s="3"/>
    </row>
    <row r="1063" spans="1:21" s="40" customFormat="1" ht="12.75" customHeight="1">
      <c r="A1063" s="3"/>
      <c r="B1063" s="15"/>
      <c r="C1063" s="15"/>
      <c r="D1063" s="15"/>
      <c r="E1063" s="15"/>
      <c r="F1063" s="15"/>
      <c r="G1063" s="15"/>
      <c r="H1063" s="15"/>
      <c r="I1063" s="15"/>
      <c r="J1063" s="24"/>
      <c r="K1063" s="26"/>
      <c r="L1063" s="39"/>
      <c r="M1063" s="39"/>
      <c r="N1063" s="39"/>
      <c r="O1063" s="39"/>
      <c r="P1063" s="39"/>
      <c r="Q1063" s="39"/>
      <c r="R1063" s="39"/>
      <c r="S1063" s="39"/>
      <c r="T1063" s="3"/>
      <c r="U1063" s="3"/>
    </row>
    <row r="1064" spans="1:21" s="40" customFormat="1" ht="12.75" customHeight="1">
      <c r="A1064" s="3"/>
      <c r="B1064" s="15"/>
      <c r="C1064" s="15"/>
      <c r="D1064" s="15"/>
      <c r="E1064" s="15"/>
      <c r="F1064" s="15"/>
      <c r="G1064" s="15"/>
      <c r="H1064" s="15"/>
      <c r="I1064" s="15"/>
      <c r="J1064" s="24"/>
      <c r="K1064" s="26"/>
      <c r="L1064" s="39"/>
      <c r="M1064" s="39"/>
      <c r="N1064" s="39"/>
      <c r="O1064" s="39"/>
      <c r="P1064" s="39"/>
      <c r="Q1064" s="39"/>
      <c r="R1064" s="39"/>
      <c r="S1064" s="39"/>
      <c r="T1064" s="3"/>
      <c r="U1064" s="3"/>
    </row>
    <row r="1065" spans="1:21" s="40" customFormat="1" ht="12.75" customHeight="1">
      <c r="A1065" s="3"/>
      <c r="B1065" s="15"/>
      <c r="C1065" s="15"/>
      <c r="D1065" s="15"/>
      <c r="E1065" s="15"/>
      <c r="F1065" s="15"/>
      <c r="G1065" s="15"/>
      <c r="H1065" s="15"/>
      <c r="I1065" s="15"/>
      <c r="J1065" s="24"/>
      <c r="K1065" s="26"/>
      <c r="L1065" s="39"/>
      <c r="M1065" s="39"/>
      <c r="N1065" s="39"/>
      <c r="O1065" s="39"/>
      <c r="P1065" s="39"/>
      <c r="Q1065" s="39"/>
      <c r="R1065" s="39"/>
      <c r="S1065" s="39"/>
      <c r="T1065" s="3"/>
      <c r="U1065" s="3"/>
    </row>
    <row r="1066" spans="1:21" s="40" customFormat="1" ht="12.75" customHeight="1">
      <c r="A1066" s="3"/>
      <c r="B1066" s="15"/>
      <c r="C1066" s="15"/>
      <c r="D1066" s="15"/>
      <c r="E1066" s="15"/>
      <c r="F1066" s="15"/>
      <c r="G1066" s="15"/>
      <c r="H1066" s="15"/>
      <c r="I1066" s="15"/>
      <c r="J1066" s="24"/>
      <c r="K1066" s="26"/>
      <c r="L1066" s="39"/>
      <c r="M1066" s="39"/>
      <c r="N1066" s="39"/>
      <c r="O1066" s="39"/>
      <c r="P1066" s="39"/>
      <c r="Q1066" s="39"/>
      <c r="R1066" s="39"/>
      <c r="S1066" s="39"/>
      <c r="T1066" s="3"/>
      <c r="U1066" s="3"/>
    </row>
    <row r="1067" spans="1:21" s="40" customFormat="1" ht="12.75" customHeight="1">
      <c r="A1067" s="3"/>
      <c r="B1067" s="15"/>
      <c r="C1067" s="15"/>
      <c r="D1067" s="15"/>
      <c r="E1067" s="15"/>
      <c r="F1067" s="15"/>
      <c r="G1067" s="15"/>
      <c r="H1067" s="15"/>
      <c r="I1067" s="15"/>
      <c r="J1067" s="24"/>
      <c r="K1067" s="26"/>
      <c r="L1067" s="39"/>
      <c r="M1067" s="39"/>
      <c r="N1067" s="39"/>
      <c r="O1067" s="39"/>
      <c r="P1067" s="39"/>
      <c r="Q1067" s="39"/>
      <c r="R1067" s="39"/>
      <c r="S1067" s="39"/>
      <c r="T1067" s="3"/>
      <c r="U1067" s="3"/>
    </row>
    <row r="1068" spans="1:21" s="40" customFormat="1" ht="12.75" customHeight="1">
      <c r="A1068" s="3"/>
      <c r="B1068" s="15"/>
      <c r="C1068" s="15"/>
      <c r="D1068" s="15"/>
      <c r="E1068" s="15"/>
      <c r="F1068" s="15"/>
      <c r="G1068" s="15"/>
      <c r="H1068" s="15"/>
      <c r="I1068" s="15"/>
      <c r="J1068" s="24"/>
      <c r="K1068" s="26"/>
      <c r="L1068" s="39"/>
      <c r="M1068" s="39"/>
      <c r="N1068" s="39"/>
      <c r="O1068" s="39"/>
      <c r="P1068" s="39"/>
      <c r="Q1068" s="39"/>
      <c r="R1068" s="39"/>
      <c r="S1068" s="39"/>
      <c r="T1068" s="3"/>
      <c r="U1068" s="3"/>
    </row>
    <row r="1069" spans="1:21" s="40" customFormat="1" ht="12.75" customHeight="1">
      <c r="A1069" s="3"/>
      <c r="B1069" s="15"/>
      <c r="C1069" s="15"/>
      <c r="D1069" s="15"/>
      <c r="E1069" s="15"/>
      <c r="F1069" s="15"/>
      <c r="G1069" s="15"/>
      <c r="H1069" s="15"/>
      <c r="I1069" s="15"/>
      <c r="J1069" s="24"/>
      <c r="K1069" s="26"/>
      <c r="L1069" s="39"/>
      <c r="M1069" s="39"/>
      <c r="N1069" s="39"/>
      <c r="O1069" s="39"/>
      <c r="P1069" s="39"/>
      <c r="Q1069" s="39"/>
      <c r="R1069" s="39"/>
      <c r="S1069" s="39"/>
      <c r="T1069" s="3"/>
      <c r="U1069" s="3"/>
    </row>
    <row r="1070" spans="1:21" s="40" customFormat="1" ht="12.75" customHeight="1">
      <c r="A1070" s="3"/>
      <c r="B1070" s="15"/>
      <c r="C1070" s="15"/>
      <c r="D1070" s="15"/>
      <c r="E1070" s="15"/>
      <c r="F1070" s="15"/>
      <c r="G1070" s="15"/>
      <c r="H1070" s="15"/>
      <c r="I1070" s="15"/>
      <c r="J1070" s="24"/>
      <c r="K1070" s="26"/>
      <c r="L1070" s="39"/>
      <c r="M1070" s="39"/>
      <c r="N1070" s="39"/>
      <c r="O1070" s="39"/>
      <c r="P1070" s="39"/>
      <c r="Q1070" s="39"/>
      <c r="R1070" s="39"/>
      <c r="S1070" s="39"/>
      <c r="T1070" s="3"/>
      <c r="U1070" s="3"/>
    </row>
    <row r="1071" spans="1:21" s="40" customFormat="1" ht="12.75" customHeight="1">
      <c r="A1071" s="3"/>
      <c r="B1071" s="15"/>
      <c r="C1071" s="15"/>
      <c r="D1071" s="15"/>
      <c r="E1071" s="15"/>
      <c r="F1071" s="15"/>
      <c r="G1071" s="15"/>
      <c r="H1071" s="15"/>
      <c r="I1071" s="15"/>
      <c r="J1071" s="24"/>
      <c r="K1071" s="26"/>
      <c r="L1071" s="39"/>
      <c r="M1071" s="39"/>
      <c r="N1071" s="39"/>
      <c r="O1071" s="39"/>
      <c r="P1071" s="39"/>
      <c r="Q1071" s="39"/>
      <c r="R1071" s="39"/>
      <c r="S1071" s="39"/>
      <c r="T1071" s="3"/>
      <c r="U1071" s="3"/>
    </row>
    <row r="1072" spans="1:21" s="40" customFormat="1" ht="12.75" customHeight="1">
      <c r="A1072" s="3"/>
      <c r="B1072" s="15"/>
      <c r="C1072" s="15"/>
      <c r="D1072" s="15"/>
      <c r="E1072" s="15"/>
      <c r="F1072" s="15"/>
      <c r="G1072" s="15"/>
      <c r="H1072" s="15"/>
      <c r="I1072" s="15"/>
      <c r="J1072" s="24"/>
      <c r="K1072" s="26"/>
      <c r="L1072" s="39"/>
      <c r="M1072" s="39"/>
      <c r="N1072" s="39"/>
      <c r="O1072" s="39"/>
      <c r="P1072" s="39"/>
      <c r="Q1072" s="39"/>
      <c r="R1072" s="39"/>
      <c r="S1072" s="39"/>
      <c r="T1072" s="3"/>
      <c r="U1072" s="3"/>
    </row>
    <row r="1073" spans="1:21" s="40" customFormat="1" ht="12.75" customHeight="1">
      <c r="A1073" s="3"/>
      <c r="B1073" s="15"/>
      <c r="C1073" s="15"/>
      <c r="D1073" s="15"/>
      <c r="E1073" s="15"/>
      <c r="F1073" s="15"/>
      <c r="G1073" s="15"/>
      <c r="H1073" s="15"/>
      <c r="I1073" s="15"/>
      <c r="J1073" s="24"/>
      <c r="K1073" s="26"/>
      <c r="L1073" s="39"/>
      <c r="M1073" s="39"/>
      <c r="N1073" s="39"/>
      <c r="O1073" s="39"/>
      <c r="P1073" s="39"/>
      <c r="Q1073" s="39"/>
      <c r="R1073" s="39"/>
      <c r="S1073" s="39"/>
      <c r="T1073" s="3"/>
      <c r="U1073" s="3"/>
    </row>
    <row r="1074" spans="1:21" s="40" customFormat="1" ht="12.75" customHeight="1">
      <c r="A1074" s="3"/>
      <c r="B1074" s="15"/>
      <c r="C1074" s="15"/>
      <c r="D1074" s="15"/>
      <c r="E1074" s="15"/>
      <c r="F1074" s="15"/>
      <c r="G1074" s="15"/>
      <c r="H1074" s="15"/>
      <c r="I1074" s="15"/>
      <c r="J1074" s="24"/>
      <c r="K1074" s="26"/>
      <c r="L1074" s="39"/>
      <c r="M1074" s="39"/>
      <c r="N1074" s="39"/>
      <c r="O1074" s="39"/>
      <c r="P1074" s="39"/>
      <c r="Q1074" s="39"/>
      <c r="R1074" s="39"/>
      <c r="S1074" s="39"/>
      <c r="T1074" s="3"/>
      <c r="U1074" s="3"/>
    </row>
    <row r="1075" spans="1:21" s="40" customFormat="1" ht="12.75" customHeight="1">
      <c r="A1075" s="3"/>
      <c r="B1075" s="15"/>
      <c r="C1075" s="15"/>
      <c r="D1075" s="15"/>
      <c r="E1075" s="15"/>
      <c r="F1075" s="15"/>
      <c r="G1075" s="15"/>
      <c r="H1075" s="15"/>
      <c r="I1075" s="15"/>
      <c r="J1075" s="24"/>
      <c r="K1075" s="26"/>
      <c r="L1075" s="39"/>
      <c r="M1075" s="39"/>
      <c r="N1075" s="39"/>
      <c r="O1075" s="39"/>
      <c r="P1075" s="39"/>
      <c r="Q1075" s="39"/>
      <c r="R1075" s="39"/>
      <c r="S1075" s="39"/>
      <c r="T1075" s="3"/>
      <c r="U1075" s="3"/>
    </row>
    <row r="1076" spans="1:21" s="40" customFormat="1" ht="12.75" customHeight="1">
      <c r="A1076" s="3"/>
      <c r="B1076" s="15"/>
      <c r="C1076" s="15"/>
      <c r="D1076" s="15"/>
      <c r="E1076" s="15"/>
      <c r="F1076" s="15"/>
      <c r="G1076" s="15"/>
      <c r="H1076" s="15"/>
      <c r="I1076" s="15"/>
      <c r="J1076" s="24"/>
      <c r="K1076" s="26"/>
      <c r="L1076" s="39"/>
      <c r="M1076" s="39"/>
      <c r="N1076" s="39"/>
      <c r="O1076" s="39"/>
      <c r="P1076" s="39"/>
      <c r="Q1076" s="39"/>
      <c r="R1076" s="39"/>
      <c r="S1076" s="39"/>
      <c r="T1076" s="3"/>
      <c r="U1076" s="3"/>
    </row>
    <row r="1077" spans="1:21" s="40" customFormat="1" ht="12.75" customHeight="1">
      <c r="A1077" s="3"/>
      <c r="B1077" s="15"/>
      <c r="C1077" s="15"/>
      <c r="D1077" s="15"/>
      <c r="E1077" s="15"/>
      <c r="F1077" s="15"/>
      <c r="G1077" s="15"/>
      <c r="H1077" s="15"/>
      <c r="I1077" s="15"/>
      <c r="J1077" s="24"/>
      <c r="K1077" s="26"/>
      <c r="L1077" s="39"/>
      <c r="M1077" s="39"/>
      <c r="N1077" s="39"/>
      <c r="O1077" s="39"/>
      <c r="P1077" s="39"/>
      <c r="Q1077" s="39"/>
      <c r="R1077" s="39"/>
      <c r="S1077" s="39"/>
      <c r="T1077" s="3"/>
      <c r="U1077" s="3"/>
    </row>
    <row r="1078" spans="1:21" s="40" customFormat="1" ht="12.75" customHeight="1">
      <c r="A1078" s="3"/>
      <c r="B1078" s="15"/>
      <c r="C1078" s="15"/>
      <c r="D1078" s="15"/>
      <c r="E1078" s="15"/>
      <c r="F1078" s="15"/>
      <c r="G1078" s="15"/>
      <c r="H1078" s="15"/>
      <c r="I1078" s="15"/>
      <c r="J1078" s="24"/>
      <c r="K1078" s="26"/>
      <c r="L1078" s="39"/>
      <c r="M1078" s="39"/>
      <c r="N1078" s="39"/>
      <c r="O1078" s="39"/>
      <c r="P1078" s="39"/>
      <c r="Q1078" s="39"/>
      <c r="R1078" s="39"/>
      <c r="S1078" s="39"/>
      <c r="T1078" s="3"/>
      <c r="U1078" s="3"/>
    </row>
    <row r="1079" spans="1:21" s="40" customFormat="1" ht="12.75" customHeight="1">
      <c r="A1079" s="3"/>
      <c r="B1079" s="15"/>
      <c r="C1079" s="15"/>
      <c r="D1079" s="15"/>
      <c r="E1079" s="15"/>
      <c r="F1079" s="15"/>
      <c r="G1079" s="15"/>
      <c r="H1079" s="15"/>
      <c r="I1079" s="15"/>
      <c r="J1079" s="24"/>
      <c r="K1079" s="26"/>
      <c r="L1079" s="39"/>
      <c r="M1079" s="39"/>
      <c r="N1079" s="39"/>
      <c r="O1079" s="39"/>
      <c r="P1079" s="39"/>
      <c r="Q1079" s="39"/>
      <c r="R1079" s="39"/>
      <c r="S1079" s="39"/>
      <c r="T1079" s="3"/>
      <c r="U1079" s="3"/>
    </row>
    <row r="1080" spans="1:21" s="40" customFormat="1" ht="12.75" customHeight="1">
      <c r="A1080" s="3"/>
      <c r="B1080" s="15"/>
      <c r="C1080" s="15"/>
      <c r="D1080" s="15"/>
      <c r="E1080" s="15"/>
      <c r="F1080" s="15"/>
      <c r="G1080" s="15"/>
      <c r="H1080" s="15"/>
      <c r="I1080" s="15"/>
      <c r="J1080" s="24"/>
      <c r="K1080" s="26"/>
      <c r="L1080" s="39"/>
      <c r="M1080" s="39"/>
      <c r="N1080" s="39"/>
      <c r="O1080" s="39"/>
      <c r="P1080" s="39"/>
      <c r="Q1080" s="39"/>
      <c r="R1080" s="39"/>
      <c r="S1080" s="39"/>
      <c r="T1080" s="3"/>
      <c r="U1080" s="3"/>
    </row>
    <row r="1081" spans="1:21" s="40" customFormat="1" ht="12.75" customHeight="1">
      <c r="A1081" s="3"/>
      <c r="B1081" s="15"/>
      <c r="C1081" s="15"/>
      <c r="D1081" s="15"/>
      <c r="E1081" s="15"/>
      <c r="F1081" s="15"/>
      <c r="G1081" s="15"/>
      <c r="H1081" s="15"/>
      <c r="I1081" s="15"/>
      <c r="J1081" s="24"/>
      <c r="K1081" s="26"/>
      <c r="L1081" s="39"/>
      <c r="M1081" s="39"/>
      <c r="N1081" s="39"/>
      <c r="O1081" s="39"/>
      <c r="P1081" s="39"/>
      <c r="Q1081" s="39"/>
      <c r="R1081" s="39"/>
      <c r="S1081" s="39"/>
      <c r="T1081" s="3"/>
      <c r="U1081" s="3"/>
    </row>
    <row r="1082" spans="1:21" s="40" customFormat="1" ht="12.75" customHeight="1">
      <c r="A1082" s="3"/>
      <c r="B1082" s="15"/>
      <c r="C1082" s="15"/>
      <c r="D1082" s="15"/>
      <c r="E1082" s="15"/>
      <c r="F1082" s="15"/>
      <c r="G1082" s="15"/>
      <c r="H1082" s="15"/>
      <c r="I1082" s="15"/>
      <c r="J1082" s="24"/>
      <c r="K1082" s="26"/>
      <c r="L1082" s="39"/>
      <c r="M1082" s="39"/>
      <c r="N1082" s="39"/>
      <c r="O1082" s="39"/>
      <c r="P1082" s="39"/>
      <c r="Q1082" s="39"/>
      <c r="R1082" s="39"/>
      <c r="S1082" s="39"/>
      <c r="T1082" s="3"/>
      <c r="U1082" s="3"/>
    </row>
    <row r="1083" spans="1:21" s="40" customFormat="1" ht="12.75" customHeight="1">
      <c r="A1083" s="3"/>
      <c r="B1083" s="15"/>
      <c r="C1083" s="15"/>
      <c r="D1083" s="15"/>
      <c r="E1083" s="15"/>
      <c r="F1083" s="15"/>
      <c r="G1083" s="15"/>
      <c r="H1083" s="15"/>
      <c r="I1083" s="15"/>
      <c r="J1083" s="24"/>
      <c r="K1083" s="26"/>
      <c r="L1083" s="39"/>
      <c r="M1083" s="39"/>
      <c r="N1083" s="39"/>
      <c r="O1083" s="39"/>
      <c r="P1083" s="39"/>
      <c r="Q1083" s="39"/>
      <c r="R1083" s="39"/>
      <c r="S1083" s="39"/>
      <c r="T1083" s="3"/>
      <c r="U1083" s="3"/>
    </row>
    <row r="1084" spans="1:21" s="40" customFormat="1" ht="12.75" customHeight="1">
      <c r="A1084" s="3"/>
      <c r="B1084" s="15"/>
      <c r="C1084" s="15"/>
      <c r="D1084" s="15"/>
      <c r="E1084" s="15"/>
      <c r="F1084" s="15"/>
      <c r="G1084" s="15"/>
      <c r="H1084" s="15"/>
      <c r="I1084" s="15"/>
      <c r="J1084" s="24"/>
      <c r="K1084" s="26"/>
      <c r="L1084" s="39"/>
      <c r="M1084" s="39"/>
      <c r="N1084" s="39"/>
      <c r="O1084" s="39"/>
      <c r="P1084" s="39"/>
      <c r="Q1084" s="39"/>
      <c r="R1084" s="39"/>
      <c r="S1084" s="39"/>
      <c r="T1084" s="3"/>
      <c r="U1084" s="3"/>
    </row>
    <row r="1085" spans="1:21" s="40" customFormat="1" ht="12.75" customHeight="1">
      <c r="A1085" s="3"/>
      <c r="B1085" s="15"/>
      <c r="C1085" s="15"/>
      <c r="D1085" s="15"/>
      <c r="E1085" s="15"/>
      <c r="F1085" s="15"/>
      <c r="G1085" s="15"/>
      <c r="H1085" s="15"/>
      <c r="I1085" s="15"/>
      <c r="J1085" s="24"/>
      <c r="K1085" s="26"/>
      <c r="L1085" s="39"/>
      <c r="M1085" s="39"/>
      <c r="N1085" s="39"/>
      <c r="O1085" s="39"/>
      <c r="P1085" s="39"/>
      <c r="Q1085" s="39"/>
      <c r="R1085" s="39"/>
      <c r="S1085" s="39"/>
      <c r="T1085" s="3"/>
      <c r="U1085" s="3"/>
    </row>
    <row r="1086" spans="1:21" s="40" customFormat="1" ht="12.75" customHeight="1">
      <c r="A1086" s="3"/>
      <c r="B1086" s="15"/>
      <c r="C1086" s="15"/>
      <c r="D1086" s="15"/>
      <c r="E1086" s="15"/>
      <c r="F1086" s="15"/>
      <c r="G1086" s="15"/>
      <c r="H1086" s="15"/>
      <c r="I1086" s="15"/>
      <c r="J1086" s="24"/>
      <c r="K1086" s="26"/>
      <c r="L1086" s="39"/>
      <c r="M1086" s="39"/>
      <c r="N1086" s="39"/>
      <c r="O1086" s="39"/>
      <c r="P1086" s="39"/>
      <c r="Q1086" s="39"/>
      <c r="R1086" s="39"/>
      <c r="S1086" s="39"/>
      <c r="T1086" s="3"/>
      <c r="U1086" s="3"/>
    </row>
    <row r="1087" spans="1:21" s="40" customFormat="1" ht="12.75" customHeight="1">
      <c r="A1087" s="3"/>
      <c r="B1087" s="15"/>
      <c r="C1087" s="15"/>
      <c r="D1087" s="15"/>
      <c r="E1087" s="15"/>
      <c r="F1087" s="15"/>
      <c r="G1087" s="15"/>
      <c r="H1087" s="15"/>
      <c r="I1087" s="15"/>
      <c r="J1087" s="24"/>
      <c r="K1087" s="26"/>
      <c r="L1087" s="39"/>
      <c r="M1087" s="39"/>
      <c r="N1087" s="39"/>
      <c r="O1087" s="39"/>
      <c r="P1087" s="39"/>
      <c r="Q1087" s="39"/>
      <c r="R1087" s="39"/>
      <c r="S1087" s="39"/>
      <c r="T1087" s="3"/>
      <c r="U1087" s="3"/>
    </row>
    <row r="1088" spans="1:21" s="40" customFormat="1" ht="12.75" customHeight="1">
      <c r="A1088" s="3"/>
      <c r="B1088" s="15"/>
      <c r="C1088" s="15"/>
      <c r="D1088" s="15"/>
      <c r="E1088" s="15"/>
      <c r="F1088" s="15"/>
      <c r="G1088" s="15"/>
      <c r="H1088" s="15"/>
      <c r="I1088" s="15"/>
      <c r="J1088" s="24"/>
      <c r="K1088" s="26"/>
      <c r="L1088" s="39"/>
      <c r="M1088" s="39"/>
      <c r="N1088" s="39"/>
      <c r="O1088" s="39"/>
      <c r="P1088" s="39"/>
      <c r="Q1088" s="39"/>
      <c r="R1088" s="39"/>
      <c r="S1088" s="39"/>
      <c r="T1088" s="3"/>
      <c r="U1088" s="3"/>
    </row>
    <row r="1089" spans="1:21" s="40" customFormat="1" ht="12.75" customHeight="1">
      <c r="A1089" s="3"/>
      <c r="B1089" s="15"/>
      <c r="C1089" s="15"/>
      <c r="D1089" s="15"/>
      <c r="E1089" s="15"/>
      <c r="F1089" s="15"/>
      <c r="G1089" s="15"/>
      <c r="H1089" s="15"/>
      <c r="I1089" s="15"/>
      <c r="J1089" s="24"/>
      <c r="K1089" s="26"/>
      <c r="L1089" s="39"/>
      <c r="M1089" s="39"/>
      <c r="N1089" s="39"/>
      <c r="O1089" s="39"/>
      <c r="P1089" s="39"/>
      <c r="Q1089" s="39"/>
      <c r="R1089" s="39"/>
      <c r="S1089" s="39"/>
      <c r="T1089" s="3"/>
      <c r="U1089" s="3"/>
    </row>
    <row r="1090" spans="1:21" s="40" customFormat="1" ht="12.75" customHeight="1">
      <c r="A1090" s="3"/>
      <c r="B1090" s="15"/>
      <c r="C1090" s="15"/>
      <c r="D1090" s="15"/>
      <c r="E1090" s="15"/>
      <c r="F1090" s="15"/>
      <c r="G1090" s="15"/>
      <c r="H1090" s="15"/>
      <c r="I1090" s="15"/>
      <c r="J1090" s="24"/>
      <c r="K1090" s="26"/>
      <c r="L1090" s="39"/>
      <c r="M1090" s="39"/>
      <c r="N1090" s="39"/>
      <c r="O1090" s="39"/>
      <c r="P1090" s="39"/>
      <c r="Q1090" s="39"/>
      <c r="R1090" s="39"/>
      <c r="S1090" s="39"/>
      <c r="T1090" s="3"/>
      <c r="U1090" s="3"/>
    </row>
    <row r="1091" spans="1:21" s="40" customFormat="1" ht="12.75" customHeight="1">
      <c r="A1091" s="3"/>
      <c r="B1091" s="15"/>
      <c r="C1091" s="15"/>
      <c r="D1091" s="15"/>
      <c r="E1091" s="15"/>
      <c r="F1091" s="15"/>
      <c r="G1091" s="15"/>
      <c r="H1091" s="15"/>
      <c r="I1091" s="15"/>
      <c r="J1091" s="24"/>
      <c r="K1091" s="26"/>
      <c r="L1091" s="39"/>
      <c r="M1091" s="39"/>
      <c r="N1091" s="39"/>
      <c r="O1091" s="39"/>
      <c r="P1091" s="39"/>
      <c r="Q1091" s="39"/>
      <c r="R1091" s="39"/>
      <c r="S1091" s="39"/>
      <c r="T1091" s="3"/>
      <c r="U1091" s="3"/>
    </row>
    <row r="1092" spans="1:21" s="40" customFormat="1" ht="12.75" customHeight="1">
      <c r="A1092" s="3"/>
      <c r="B1092" s="15"/>
      <c r="C1092" s="15"/>
      <c r="D1092" s="15"/>
      <c r="E1092" s="15"/>
      <c r="F1092" s="15"/>
      <c r="G1092" s="15"/>
      <c r="H1092" s="15"/>
      <c r="I1092" s="15"/>
      <c r="J1092" s="24"/>
      <c r="K1092" s="26"/>
      <c r="L1092" s="39"/>
      <c r="M1092" s="39"/>
      <c r="N1092" s="39"/>
      <c r="O1092" s="39"/>
      <c r="P1092" s="39"/>
      <c r="Q1092" s="39"/>
      <c r="R1092" s="39"/>
      <c r="S1092" s="39"/>
      <c r="T1092" s="3"/>
      <c r="U1092" s="3"/>
    </row>
    <row r="1093" spans="1:21" s="40" customFormat="1" ht="12.75" customHeight="1">
      <c r="A1093" s="3"/>
      <c r="B1093" s="15"/>
      <c r="C1093" s="15"/>
      <c r="D1093" s="15"/>
      <c r="E1093" s="15"/>
      <c r="F1093" s="15"/>
      <c r="G1093" s="15"/>
      <c r="H1093" s="15"/>
      <c r="I1093" s="15"/>
      <c r="J1093" s="24"/>
      <c r="K1093" s="26"/>
      <c r="L1093" s="39"/>
      <c r="M1093" s="39"/>
      <c r="N1093" s="39"/>
      <c r="O1093" s="39"/>
      <c r="P1093" s="39"/>
      <c r="Q1093" s="39"/>
      <c r="R1093" s="39"/>
      <c r="S1093" s="39"/>
      <c r="T1093" s="3"/>
      <c r="U1093" s="3"/>
    </row>
    <row r="1094" spans="1:21" s="40" customFormat="1" ht="12.75" customHeight="1">
      <c r="A1094" s="3"/>
      <c r="B1094" s="15"/>
      <c r="C1094" s="15"/>
      <c r="D1094" s="15"/>
      <c r="E1094" s="15"/>
      <c r="F1094" s="15"/>
      <c r="G1094" s="15"/>
      <c r="H1094" s="15"/>
      <c r="I1094" s="15"/>
      <c r="J1094" s="24"/>
      <c r="K1094" s="26"/>
      <c r="L1094" s="39"/>
      <c r="M1094" s="39"/>
      <c r="N1094" s="39"/>
      <c r="O1094" s="39"/>
      <c r="P1094" s="39"/>
      <c r="Q1094" s="39"/>
      <c r="R1094" s="39"/>
      <c r="S1094" s="39"/>
      <c r="T1094" s="3"/>
      <c r="U1094" s="3"/>
    </row>
    <row r="1095" spans="1:21" s="40" customFormat="1" ht="12.75" customHeight="1">
      <c r="A1095" s="3"/>
      <c r="B1095" s="15"/>
      <c r="C1095" s="15"/>
      <c r="D1095" s="15"/>
      <c r="E1095" s="15"/>
      <c r="F1095" s="15"/>
      <c r="G1095" s="15"/>
      <c r="H1095" s="15"/>
      <c r="I1095" s="15"/>
      <c r="J1095" s="24"/>
      <c r="K1095" s="26"/>
      <c r="L1095" s="39"/>
      <c r="M1095" s="39"/>
      <c r="N1095" s="39"/>
      <c r="O1095" s="39"/>
      <c r="P1095" s="39"/>
      <c r="Q1095" s="39"/>
      <c r="R1095" s="39"/>
      <c r="S1095" s="39"/>
      <c r="T1095" s="3"/>
      <c r="U1095" s="3"/>
    </row>
    <row r="1096" spans="1:21" s="40" customFormat="1" ht="12.75" customHeight="1">
      <c r="A1096" s="3"/>
      <c r="B1096" s="15"/>
      <c r="C1096" s="15"/>
      <c r="D1096" s="15"/>
      <c r="E1096" s="15"/>
      <c r="F1096" s="15"/>
      <c r="G1096" s="15"/>
      <c r="H1096" s="15"/>
      <c r="I1096" s="15"/>
      <c r="J1096" s="24"/>
      <c r="K1096" s="26"/>
      <c r="L1096" s="39"/>
      <c r="M1096" s="39"/>
      <c r="N1096" s="39"/>
      <c r="O1096" s="39"/>
      <c r="P1096" s="39"/>
      <c r="Q1096" s="39"/>
      <c r="R1096" s="39"/>
      <c r="S1096" s="39"/>
      <c r="T1096" s="3"/>
      <c r="U1096" s="3"/>
    </row>
    <row r="1097" spans="1:21" s="40" customFormat="1" ht="12.75" customHeight="1">
      <c r="A1097" s="3"/>
      <c r="B1097" s="15"/>
      <c r="C1097" s="15"/>
      <c r="D1097" s="15"/>
      <c r="E1097" s="15"/>
      <c r="F1097" s="15"/>
      <c r="G1097" s="15"/>
      <c r="H1097" s="15"/>
      <c r="I1097" s="15"/>
      <c r="J1097" s="24"/>
      <c r="K1097" s="26"/>
      <c r="L1097" s="39"/>
      <c r="M1097" s="39"/>
      <c r="N1097" s="39"/>
      <c r="O1097" s="39"/>
      <c r="P1097" s="39"/>
      <c r="Q1097" s="39"/>
      <c r="R1097" s="39"/>
      <c r="S1097" s="39"/>
      <c r="T1097" s="3"/>
      <c r="U1097" s="3"/>
    </row>
    <row r="1098" spans="1:21" s="40" customFormat="1" ht="12.75" customHeight="1">
      <c r="A1098" s="3"/>
      <c r="B1098" s="15"/>
      <c r="C1098" s="15"/>
      <c r="D1098" s="15"/>
      <c r="E1098" s="15"/>
      <c r="F1098" s="15"/>
      <c r="G1098" s="15"/>
      <c r="H1098" s="15"/>
      <c r="I1098" s="15"/>
      <c r="J1098" s="24"/>
      <c r="K1098" s="26"/>
      <c r="L1098" s="39"/>
      <c r="M1098" s="39"/>
      <c r="N1098" s="39"/>
      <c r="O1098" s="39"/>
      <c r="P1098" s="39"/>
      <c r="Q1098" s="39"/>
      <c r="R1098" s="39"/>
      <c r="S1098" s="39"/>
      <c r="T1098" s="3"/>
      <c r="U1098" s="3"/>
    </row>
    <row r="1099" spans="1:21" s="40" customFormat="1" ht="12.75" customHeight="1">
      <c r="A1099" s="3"/>
      <c r="B1099" s="15"/>
      <c r="C1099" s="15"/>
      <c r="D1099" s="15"/>
      <c r="E1099" s="15"/>
      <c r="F1099" s="15"/>
      <c r="G1099" s="15"/>
      <c r="H1099" s="15"/>
      <c r="I1099" s="15"/>
      <c r="J1099" s="24"/>
      <c r="K1099" s="26"/>
      <c r="L1099" s="39"/>
      <c r="M1099" s="39"/>
      <c r="N1099" s="39"/>
      <c r="O1099" s="39"/>
      <c r="P1099" s="39"/>
      <c r="Q1099" s="39"/>
      <c r="R1099" s="39"/>
      <c r="S1099" s="39"/>
      <c r="T1099" s="3"/>
      <c r="U1099" s="3"/>
    </row>
    <row r="1100" spans="1:21" s="40" customFormat="1" ht="12.75" customHeight="1">
      <c r="A1100" s="3"/>
      <c r="B1100" s="15"/>
      <c r="C1100" s="15"/>
      <c r="D1100" s="15"/>
      <c r="E1100" s="15"/>
      <c r="F1100" s="15"/>
      <c r="G1100" s="15"/>
      <c r="H1100" s="15"/>
      <c r="I1100" s="15"/>
      <c r="J1100" s="24"/>
      <c r="K1100" s="26"/>
      <c r="L1100" s="39"/>
      <c r="M1100" s="39"/>
      <c r="N1100" s="39"/>
      <c r="O1100" s="39"/>
      <c r="P1100" s="39"/>
      <c r="Q1100" s="39"/>
      <c r="R1100" s="39"/>
      <c r="S1100" s="39"/>
      <c r="T1100" s="3"/>
      <c r="U1100" s="3"/>
    </row>
    <row r="1101" spans="1:21" s="40" customFormat="1" ht="12.75" customHeight="1">
      <c r="A1101" s="3"/>
      <c r="B1101" s="15"/>
      <c r="C1101" s="15"/>
      <c r="D1101" s="15"/>
      <c r="E1101" s="15"/>
      <c r="F1101" s="15"/>
      <c r="G1101" s="15"/>
      <c r="H1101" s="15"/>
      <c r="I1101" s="15"/>
      <c r="J1101" s="24"/>
      <c r="K1101" s="26"/>
      <c r="L1101" s="39"/>
      <c r="M1101" s="39"/>
      <c r="N1101" s="39"/>
      <c r="O1101" s="39"/>
      <c r="P1101" s="39"/>
      <c r="Q1101" s="39"/>
      <c r="R1101" s="39"/>
      <c r="S1101" s="39"/>
      <c r="T1101" s="3"/>
      <c r="U1101" s="3"/>
    </row>
    <row r="1102" spans="1:21" s="40" customFormat="1" ht="12.75" customHeight="1">
      <c r="A1102" s="3"/>
      <c r="B1102" s="15"/>
      <c r="C1102" s="15"/>
      <c r="D1102" s="15"/>
      <c r="E1102" s="15"/>
      <c r="F1102" s="15"/>
      <c r="G1102" s="15"/>
      <c r="H1102" s="15"/>
      <c r="I1102" s="15"/>
      <c r="J1102" s="24"/>
      <c r="K1102" s="26"/>
      <c r="L1102" s="39"/>
      <c r="M1102" s="39"/>
      <c r="N1102" s="39"/>
      <c r="O1102" s="39"/>
      <c r="P1102" s="39"/>
      <c r="Q1102" s="39"/>
      <c r="R1102" s="39"/>
      <c r="S1102" s="39"/>
      <c r="T1102" s="3"/>
      <c r="U1102" s="3"/>
    </row>
    <row r="1103" spans="1:21" s="40" customFormat="1" ht="12.75" customHeight="1">
      <c r="A1103" s="3"/>
      <c r="B1103" s="15"/>
      <c r="C1103" s="15"/>
      <c r="D1103" s="15"/>
      <c r="E1103" s="15"/>
      <c r="F1103" s="15"/>
      <c r="G1103" s="15"/>
      <c r="H1103" s="15"/>
      <c r="I1103" s="15"/>
      <c r="J1103" s="24"/>
      <c r="K1103" s="26"/>
      <c r="L1103" s="39"/>
      <c r="M1103" s="39"/>
      <c r="N1103" s="39"/>
      <c r="O1103" s="39"/>
      <c r="P1103" s="39"/>
      <c r="Q1103" s="39"/>
      <c r="R1103" s="39"/>
      <c r="S1103" s="39"/>
      <c r="T1103" s="3"/>
      <c r="U1103" s="3"/>
    </row>
    <row r="1104" spans="1:21" s="40" customFormat="1" ht="12.75" customHeight="1">
      <c r="A1104" s="3"/>
      <c r="B1104" s="15"/>
      <c r="C1104" s="15"/>
      <c r="D1104" s="15"/>
      <c r="E1104" s="15"/>
      <c r="F1104" s="15"/>
      <c r="G1104" s="15"/>
      <c r="H1104" s="15"/>
      <c r="I1104" s="15"/>
      <c r="J1104" s="24"/>
      <c r="K1104" s="26"/>
      <c r="L1104" s="39"/>
      <c r="M1104" s="39"/>
      <c r="N1104" s="39"/>
      <c r="O1104" s="39"/>
      <c r="P1104" s="39"/>
      <c r="Q1104" s="39"/>
      <c r="R1104" s="39"/>
      <c r="S1104" s="39"/>
      <c r="T1104" s="3"/>
      <c r="U1104" s="3"/>
    </row>
    <row r="1105" spans="1:21" s="40" customFormat="1" ht="12.75" customHeight="1">
      <c r="A1105" s="3"/>
      <c r="B1105" s="15"/>
      <c r="C1105" s="15"/>
      <c r="D1105" s="15"/>
      <c r="E1105" s="15"/>
      <c r="F1105" s="15"/>
      <c r="G1105" s="15"/>
      <c r="H1105" s="15"/>
      <c r="I1105" s="15"/>
      <c r="J1105" s="24"/>
      <c r="K1105" s="26"/>
      <c r="L1105" s="39"/>
      <c r="M1105" s="39"/>
      <c r="N1105" s="39"/>
      <c r="O1105" s="39"/>
      <c r="P1105" s="39"/>
      <c r="Q1105" s="39"/>
      <c r="R1105" s="39"/>
      <c r="S1105" s="39"/>
      <c r="T1105" s="3"/>
      <c r="U1105" s="3"/>
    </row>
    <row r="1106" spans="1:21" s="40" customFormat="1" ht="12.75" customHeight="1">
      <c r="A1106" s="3"/>
      <c r="B1106" s="15"/>
      <c r="C1106" s="15"/>
      <c r="D1106" s="15"/>
      <c r="E1106" s="15"/>
      <c r="F1106" s="15"/>
      <c r="G1106" s="15"/>
      <c r="H1106" s="15"/>
      <c r="I1106" s="15"/>
      <c r="J1106" s="24"/>
      <c r="K1106" s="26"/>
      <c r="L1106" s="39"/>
      <c r="M1106" s="39"/>
      <c r="N1106" s="39"/>
      <c r="O1106" s="39"/>
      <c r="P1106" s="39"/>
      <c r="Q1106" s="39"/>
      <c r="R1106" s="39"/>
      <c r="S1106" s="39"/>
      <c r="T1106" s="3"/>
      <c r="U1106" s="3"/>
    </row>
    <row r="1107" spans="1:21" s="40" customFormat="1" ht="12.75" customHeight="1">
      <c r="A1107" s="3"/>
      <c r="B1107" s="15"/>
      <c r="C1107" s="15"/>
      <c r="D1107" s="15"/>
      <c r="E1107" s="15"/>
      <c r="F1107" s="15"/>
      <c r="G1107" s="15"/>
      <c r="H1107" s="15"/>
      <c r="I1107" s="15"/>
      <c r="J1107" s="24"/>
      <c r="K1107" s="26"/>
      <c r="L1107" s="39"/>
      <c r="M1107" s="39"/>
      <c r="N1107" s="39"/>
      <c r="O1107" s="39"/>
      <c r="P1107" s="39"/>
      <c r="Q1107" s="39"/>
      <c r="R1107" s="39"/>
      <c r="S1107" s="39"/>
      <c r="T1107" s="3"/>
      <c r="U1107" s="3"/>
    </row>
    <row r="1108" spans="1:21" s="40" customFormat="1" ht="12.75" customHeight="1">
      <c r="A1108" s="3"/>
      <c r="B1108" s="15"/>
      <c r="C1108" s="15"/>
      <c r="D1108" s="15"/>
      <c r="E1108" s="15"/>
      <c r="F1108" s="15"/>
      <c r="G1108" s="15"/>
      <c r="H1108" s="15"/>
      <c r="I1108" s="15"/>
      <c r="J1108" s="24"/>
      <c r="K1108" s="26"/>
      <c r="L1108" s="39"/>
      <c r="M1108" s="39"/>
      <c r="N1108" s="39"/>
      <c r="O1108" s="39"/>
      <c r="P1108" s="39"/>
      <c r="Q1108" s="39"/>
      <c r="R1108" s="39"/>
      <c r="S1108" s="39"/>
      <c r="T1108" s="3"/>
      <c r="U1108" s="3"/>
    </row>
    <row r="1109" spans="1:21" s="40" customFormat="1" ht="12.75" customHeight="1">
      <c r="A1109" s="3"/>
      <c r="B1109" s="15"/>
      <c r="C1109" s="15"/>
      <c r="D1109" s="15"/>
      <c r="E1109" s="15"/>
      <c r="F1109" s="15"/>
      <c r="G1109" s="15"/>
      <c r="H1109" s="15"/>
      <c r="I1109" s="15"/>
      <c r="J1109" s="24"/>
      <c r="K1109" s="26"/>
      <c r="L1109" s="39"/>
      <c r="M1109" s="39"/>
      <c r="N1109" s="39"/>
      <c r="O1109" s="39"/>
      <c r="P1109" s="39"/>
      <c r="Q1109" s="39"/>
      <c r="R1109" s="39"/>
      <c r="S1109" s="39"/>
      <c r="T1109" s="3"/>
      <c r="U1109" s="3"/>
    </row>
    <row r="1110" spans="1:21" s="40" customFormat="1" ht="12.75" customHeight="1">
      <c r="A1110" s="3"/>
      <c r="B1110" s="15"/>
      <c r="C1110" s="15"/>
      <c r="D1110" s="15"/>
      <c r="E1110" s="15"/>
      <c r="F1110" s="15"/>
      <c r="G1110" s="15"/>
      <c r="H1110" s="15"/>
      <c r="I1110" s="15"/>
      <c r="J1110" s="24"/>
      <c r="K1110" s="26"/>
      <c r="L1110" s="39"/>
      <c r="M1110" s="39"/>
      <c r="N1110" s="39"/>
      <c r="O1110" s="39"/>
      <c r="P1110" s="39"/>
      <c r="Q1110" s="39"/>
      <c r="R1110" s="39"/>
      <c r="S1110" s="39"/>
      <c r="T1110" s="3"/>
      <c r="U1110" s="3"/>
    </row>
    <row r="1111" spans="1:21" s="40" customFormat="1" ht="12.75" customHeight="1">
      <c r="A1111" s="3"/>
      <c r="B1111" s="15"/>
      <c r="C1111" s="15"/>
      <c r="D1111" s="15"/>
      <c r="E1111" s="15"/>
      <c r="F1111" s="15"/>
      <c r="G1111" s="15"/>
      <c r="H1111" s="15"/>
      <c r="I1111" s="15"/>
      <c r="J1111" s="24"/>
      <c r="K1111" s="26"/>
      <c r="L1111" s="39"/>
      <c r="M1111" s="39"/>
      <c r="N1111" s="39"/>
      <c r="O1111" s="39"/>
      <c r="P1111" s="39"/>
      <c r="Q1111" s="39"/>
      <c r="R1111" s="39"/>
      <c r="S1111" s="39"/>
      <c r="T1111" s="3"/>
      <c r="U1111" s="3"/>
    </row>
    <row r="1112" spans="1:21" s="40" customFormat="1" ht="12.75" customHeight="1">
      <c r="A1112" s="3"/>
      <c r="B1112" s="15"/>
      <c r="C1112" s="15"/>
      <c r="D1112" s="15"/>
      <c r="E1112" s="15"/>
      <c r="F1112" s="15"/>
      <c r="G1112" s="15"/>
      <c r="H1112" s="15"/>
      <c r="I1112" s="15"/>
      <c r="J1112" s="24"/>
      <c r="K1112" s="26"/>
      <c r="L1112" s="39"/>
      <c r="M1112" s="39"/>
      <c r="N1112" s="39"/>
      <c r="O1112" s="39"/>
      <c r="P1112" s="39"/>
      <c r="Q1112" s="39"/>
      <c r="R1112" s="39"/>
      <c r="S1112" s="39"/>
      <c r="T1112" s="3"/>
      <c r="U1112" s="3"/>
    </row>
    <row r="1113" spans="1:21" s="40" customFormat="1" ht="12.75" customHeight="1">
      <c r="A1113" s="3"/>
      <c r="B1113" s="15"/>
      <c r="C1113" s="15"/>
      <c r="D1113" s="15"/>
      <c r="E1113" s="15"/>
      <c r="F1113" s="15"/>
      <c r="G1113" s="15"/>
      <c r="H1113" s="15"/>
      <c r="I1113" s="15"/>
      <c r="J1113" s="24"/>
      <c r="K1113" s="26"/>
      <c r="L1113" s="39"/>
      <c r="M1113" s="39"/>
      <c r="N1113" s="39"/>
      <c r="O1113" s="39"/>
      <c r="P1113" s="39"/>
      <c r="Q1113" s="39"/>
      <c r="R1113" s="39"/>
      <c r="S1113" s="39"/>
      <c r="T1113" s="3"/>
      <c r="U1113" s="3"/>
    </row>
    <row r="1114" spans="1:21" s="40" customFormat="1" ht="12.75" customHeight="1">
      <c r="A1114" s="3"/>
      <c r="B1114" s="15"/>
      <c r="C1114" s="15"/>
      <c r="D1114" s="15"/>
      <c r="E1114" s="15"/>
      <c r="F1114" s="15"/>
      <c r="G1114" s="15"/>
      <c r="H1114" s="15"/>
      <c r="I1114" s="15"/>
      <c r="J1114" s="24"/>
      <c r="K1114" s="26"/>
      <c r="L1114" s="39"/>
      <c r="M1114" s="39"/>
      <c r="N1114" s="39"/>
      <c r="O1114" s="39"/>
      <c r="P1114" s="39"/>
      <c r="Q1114" s="39"/>
      <c r="R1114" s="39"/>
      <c r="S1114" s="39"/>
      <c r="T1114" s="3"/>
      <c r="U1114" s="3"/>
    </row>
    <row r="1115" spans="1:21" s="40" customFormat="1" ht="12.75" customHeight="1">
      <c r="A1115" s="3"/>
      <c r="B1115" s="15"/>
      <c r="C1115" s="15"/>
      <c r="D1115" s="15"/>
      <c r="E1115" s="15"/>
      <c r="F1115" s="15"/>
      <c r="G1115" s="15"/>
      <c r="H1115" s="15"/>
      <c r="I1115" s="15"/>
      <c r="J1115" s="24"/>
      <c r="K1115" s="26"/>
      <c r="L1115" s="39"/>
      <c r="M1115" s="39"/>
      <c r="N1115" s="39"/>
      <c r="O1115" s="39"/>
      <c r="P1115" s="39"/>
      <c r="Q1115" s="39"/>
      <c r="R1115" s="39"/>
      <c r="S1115" s="39"/>
      <c r="T1115" s="3"/>
      <c r="U1115" s="3"/>
    </row>
    <row r="1116" spans="1:21" s="40" customFormat="1" ht="12.75" customHeight="1">
      <c r="A1116" s="3"/>
      <c r="B1116" s="15"/>
      <c r="C1116" s="15"/>
      <c r="D1116" s="15"/>
      <c r="E1116" s="15"/>
      <c r="F1116" s="15"/>
      <c r="G1116" s="15"/>
      <c r="H1116" s="15"/>
      <c r="I1116" s="15"/>
      <c r="J1116" s="24"/>
      <c r="K1116" s="26"/>
      <c r="L1116" s="39"/>
      <c r="M1116" s="39"/>
      <c r="N1116" s="39"/>
      <c r="O1116" s="39"/>
      <c r="P1116" s="39"/>
      <c r="Q1116" s="39"/>
      <c r="R1116" s="39"/>
      <c r="S1116" s="39"/>
      <c r="T1116" s="3"/>
      <c r="U1116" s="3"/>
    </row>
    <row r="1117" spans="1:21" s="40" customFormat="1" ht="12.75" customHeight="1">
      <c r="A1117" s="3"/>
      <c r="B1117" s="15"/>
      <c r="C1117" s="15"/>
      <c r="D1117" s="15"/>
      <c r="E1117" s="15"/>
      <c r="F1117" s="15"/>
      <c r="G1117" s="15"/>
      <c r="H1117" s="15"/>
      <c r="I1117" s="15"/>
      <c r="J1117" s="24"/>
      <c r="K1117" s="26"/>
      <c r="L1117" s="39"/>
      <c r="M1117" s="39"/>
      <c r="N1117" s="39"/>
      <c r="O1117" s="39"/>
      <c r="P1117" s="39"/>
      <c r="Q1117" s="39"/>
      <c r="R1117" s="39"/>
      <c r="S1117" s="39"/>
      <c r="T1117" s="3"/>
      <c r="U1117" s="3"/>
    </row>
    <row r="1118" spans="1:21" s="40" customFormat="1" ht="12.75" customHeight="1">
      <c r="A1118" s="3"/>
      <c r="B1118" s="15"/>
      <c r="C1118" s="15"/>
      <c r="D1118" s="15"/>
      <c r="E1118" s="15"/>
      <c r="F1118" s="15"/>
      <c r="G1118" s="15"/>
      <c r="H1118" s="15"/>
      <c r="I1118" s="15"/>
      <c r="J1118" s="24"/>
      <c r="K1118" s="26"/>
      <c r="L1118" s="39"/>
      <c r="M1118" s="39"/>
      <c r="N1118" s="39"/>
      <c r="O1118" s="39"/>
      <c r="P1118" s="39"/>
      <c r="Q1118" s="39"/>
      <c r="R1118" s="39"/>
      <c r="S1118" s="39"/>
      <c r="T1118" s="3"/>
      <c r="U1118" s="3"/>
    </row>
    <row r="1119" spans="1:21" s="40" customFormat="1" ht="12.75" customHeight="1">
      <c r="A1119" s="3"/>
      <c r="B1119" s="15"/>
      <c r="C1119" s="15"/>
      <c r="D1119" s="15"/>
      <c r="E1119" s="15"/>
      <c r="F1119" s="15"/>
      <c r="G1119" s="15"/>
      <c r="H1119" s="15"/>
      <c r="I1119" s="15"/>
      <c r="J1119" s="24"/>
      <c r="K1119" s="26"/>
      <c r="L1119" s="39"/>
      <c r="M1119" s="39"/>
      <c r="N1119" s="39"/>
      <c r="O1119" s="39"/>
      <c r="P1119" s="39"/>
      <c r="Q1119" s="39"/>
      <c r="R1119" s="39"/>
      <c r="S1119" s="39"/>
      <c r="T1119" s="3"/>
      <c r="U1119" s="3"/>
    </row>
    <row r="1120" spans="1:21" s="40" customFormat="1" ht="12.75" customHeight="1">
      <c r="A1120" s="3"/>
      <c r="B1120" s="15"/>
      <c r="C1120" s="15"/>
      <c r="D1120" s="15"/>
      <c r="E1120" s="15"/>
      <c r="F1120" s="15"/>
      <c r="G1120" s="15"/>
      <c r="H1120" s="15"/>
      <c r="I1120" s="15"/>
      <c r="J1120" s="24"/>
      <c r="K1120" s="26"/>
      <c r="L1120" s="39"/>
      <c r="M1120" s="39"/>
      <c r="N1120" s="39"/>
      <c r="O1120" s="39"/>
      <c r="P1120" s="39"/>
      <c r="Q1120" s="39"/>
      <c r="R1120" s="39"/>
      <c r="S1120" s="39"/>
      <c r="T1120" s="3"/>
      <c r="U1120" s="3"/>
    </row>
    <row r="1121" spans="1:21" s="40" customFormat="1" ht="12.75" customHeight="1">
      <c r="A1121" s="3"/>
      <c r="B1121" s="15"/>
      <c r="C1121" s="15"/>
      <c r="D1121" s="15"/>
      <c r="E1121" s="15"/>
      <c r="F1121" s="15"/>
      <c r="G1121" s="15"/>
      <c r="H1121" s="15"/>
      <c r="I1121" s="15"/>
      <c r="J1121" s="24"/>
      <c r="K1121" s="26"/>
      <c r="L1121" s="39"/>
      <c r="M1121" s="39"/>
      <c r="N1121" s="39"/>
      <c r="O1121" s="39"/>
      <c r="P1121" s="39"/>
      <c r="Q1121" s="39"/>
      <c r="R1121" s="39"/>
      <c r="S1121" s="39"/>
      <c r="T1121" s="3"/>
      <c r="U1121" s="3"/>
    </row>
    <row r="1122" spans="1:21" s="40" customFormat="1" ht="12.75" customHeight="1">
      <c r="A1122" s="3"/>
      <c r="B1122" s="15"/>
      <c r="C1122" s="15"/>
      <c r="D1122" s="15"/>
      <c r="E1122" s="15"/>
      <c r="F1122" s="15"/>
      <c r="G1122" s="15"/>
      <c r="H1122" s="15"/>
      <c r="I1122" s="15"/>
      <c r="J1122" s="24"/>
      <c r="K1122" s="26"/>
      <c r="L1122" s="39"/>
      <c r="M1122" s="39"/>
      <c r="N1122" s="39"/>
      <c r="O1122" s="39"/>
      <c r="P1122" s="39"/>
      <c r="Q1122" s="39"/>
      <c r="R1122" s="39"/>
      <c r="S1122" s="39"/>
      <c r="T1122" s="3"/>
      <c r="U1122" s="3"/>
    </row>
    <row r="1123" spans="1:21" s="40" customFormat="1" ht="12.75" customHeight="1">
      <c r="A1123" s="3"/>
      <c r="B1123" s="15"/>
      <c r="C1123" s="15"/>
      <c r="D1123" s="15"/>
      <c r="E1123" s="15"/>
      <c r="F1123" s="15"/>
      <c r="G1123" s="15"/>
      <c r="H1123" s="15"/>
      <c r="I1123" s="15"/>
      <c r="J1123" s="24"/>
      <c r="K1123" s="26"/>
      <c r="L1123" s="39"/>
      <c r="M1123" s="39"/>
      <c r="N1123" s="39"/>
      <c r="O1123" s="39"/>
      <c r="P1123" s="39"/>
      <c r="Q1123" s="39"/>
      <c r="R1123" s="39"/>
      <c r="S1123" s="39"/>
      <c r="T1123" s="3"/>
      <c r="U1123" s="3"/>
    </row>
    <row r="1124" spans="1:21" s="40" customFormat="1" ht="12.75" customHeight="1">
      <c r="A1124" s="3"/>
      <c r="B1124" s="15"/>
      <c r="C1124" s="15"/>
      <c r="D1124" s="15"/>
      <c r="E1124" s="15"/>
      <c r="F1124" s="15"/>
      <c r="G1124" s="15"/>
      <c r="H1124" s="15"/>
      <c r="I1124" s="15"/>
      <c r="J1124" s="24"/>
      <c r="K1124" s="26"/>
      <c r="L1124" s="39"/>
      <c r="M1124" s="39"/>
      <c r="N1124" s="39"/>
      <c r="O1124" s="39"/>
      <c r="P1124" s="39"/>
      <c r="Q1124" s="39"/>
      <c r="R1124" s="39"/>
      <c r="S1124" s="39"/>
      <c r="T1124" s="3"/>
      <c r="U1124" s="3"/>
    </row>
    <row r="1125" spans="1:21" s="40" customFormat="1" ht="12.75" customHeight="1">
      <c r="A1125" s="3"/>
      <c r="B1125" s="15"/>
      <c r="C1125" s="15"/>
      <c r="D1125" s="15"/>
      <c r="E1125" s="15"/>
      <c r="F1125" s="15"/>
      <c r="G1125" s="15"/>
      <c r="H1125" s="15"/>
      <c r="I1125" s="15"/>
      <c r="J1125" s="24"/>
      <c r="K1125" s="26"/>
      <c r="L1125" s="39"/>
      <c r="M1125" s="39"/>
      <c r="N1125" s="39"/>
      <c r="O1125" s="39"/>
      <c r="P1125" s="39"/>
      <c r="Q1125" s="39"/>
      <c r="R1125" s="39"/>
      <c r="S1125" s="39"/>
      <c r="T1125" s="3"/>
      <c r="U1125" s="3"/>
    </row>
    <row r="1126" spans="1:21" s="40" customFormat="1" ht="12.75" customHeight="1">
      <c r="A1126" s="3"/>
      <c r="B1126" s="15"/>
      <c r="C1126" s="15"/>
      <c r="D1126" s="15"/>
      <c r="E1126" s="15"/>
      <c r="F1126" s="15"/>
      <c r="G1126" s="15"/>
      <c r="H1126" s="15"/>
      <c r="I1126" s="15"/>
      <c r="J1126" s="24"/>
      <c r="K1126" s="26"/>
      <c r="L1126" s="39"/>
      <c r="M1126" s="39"/>
      <c r="N1126" s="39"/>
      <c r="O1126" s="39"/>
      <c r="P1126" s="39"/>
      <c r="Q1126" s="39"/>
      <c r="R1126" s="39"/>
      <c r="S1126" s="39"/>
      <c r="T1126" s="3"/>
      <c r="U1126" s="3"/>
    </row>
    <row r="1127" spans="1:21" s="40" customFormat="1" ht="12.75" customHeight="1">
      <c r="A1127" s="3"/>
      <c r="B1127" s="15"/>
      <c r="C1127" s="15"/>
      <c r="D1127" s="15"/>
      <c r="E1127" s="15"/>
      <c r="F1127" s="15"/>
      <c r="G1127" s="15"/>
      <c r="H1127" s="15"/>
      <c r="I1127" s="15"/>
      <c r="J1127" s="24"/>
      <c r="K1127" s="26"/>
      <c r="L1127" s="39"/>
      <c r="M1127" s="39"/>
      <c r="N1127" s="39"/>
      <c r="O1127" s="39"/>
      <c r="P1127" s="39"/>
      <c r="Q1127" s="39"/>
      <c r="R1127" s="39"/>
      <c r="S1127" s="39"/>
      <c r="T1127" s="3"/>
      <c r="U1127" s="3"/>
    </row>
    <row r="1128" spans="1:21" s="40" customFormat="1" ht="12.75" customHeight="1">
      <c r="A1128" s="3"/>
      <c r="B1128" s="15"/>
      <c r="C1128" s="15"/>
      <c r="D1128" s="15"/>
      <c r="E1128" s="15"/>
      <c r="F1128" s="15"/>
      <c r="G1128" s="15"/>
      <c r="H1128" s="15"/>
      <c r="I1128" s="15"/>
      <c r="J1128" s="24"/>
      <c r="K1128" s="26"/>
      <c r="L1128" s="39"/>
      <c r="M1128" s="39"/>
      <c r="N1128" s="39"/>
      <c r="O1128" s="39"/>
      <c r="P1128" s="39"/>
      <c r="Q1128" s="39"/>
      <c r="R1128" s="39"/>
      <c r="S1128" s="39"/>
      <c r="T1128" s="3"/>
      <c r="U1128" s="3"/>
    </row>
    <row r="1129" spans="1:21" s="40" customFormat="1" ht="12.75" customHeight="1">
      <c r="A1129" s="3"/>
      <c r="B1129" s="15"/>
      <c r="C1129" s="15"/>
      <c r="D1129" s="15"/>
      <c r="E1129" s="15"/>
      <c r="F1129" s="15"/>
      <c r="G1129" s="15"/>
      <c r="H1129" s="15"/>
      <c r="I1129" s="15"/>
      <c r="J1129" s="24"/>
      <c r="K1129" s="26"/>
      <c r="L1129" s="39"/>
      <c r="M1129" s="39"/>
      <c r="N1129" s="39"/>
      <c r="O1129" s="39"/>
      <c r="P1129" s="39"/>
      <c r="Q1129" s="39"/>
      <c r="R1129" s="39"/>
      <c r="S1129" s="39"/>
      <c r="T1129" s="3"/>
      <c r="U1129" s="3"/>
    </row>
    <row r="1130" spans="1:21" s="40" customFormat="1" ht="12.75" customHeight="1">
      <c r="A1130" s="3"/>
      <c r="B1130" s="15"/>
      <c r="C1130" s="15"/>
      <c r="D1130" s="15"/>
      <c r="E1130" s="15"/>
      <c r="F1130" s="15"/>
      <c r="G1130" s="15"/>
      <c r="H1130" s="15"/>
      <c r="I1130" s="15"/>
      <c r="J1130" s="24"/>
      <c r="K1130" s="26"/>
      <c r="L1130" s="39"/>
      <c r="M1130" s="39"/>
      <c r="N1130" s="39"/>
      <c r="O1130" s="39"/>
      <c r="P1130" s="39"/>
      <c r="Q1130" s="39"/>
      <c r="R1130" s="39"/>
      <c r="S1130" s="39"/>
      <c r="T1130" s="3"/>
      <c r="U1130" s="3"/>
    </row>
    <row r="1131" spans="1:21" s="40" customFormat="1" ht="12.75" customHeight="1">
      <c r="A1131" s="3"/>
      <c r="B1131" s="15"/>
      <c r="C1131" s="15"/>
      <c r="D1131" s="15"/>
      <c r="E1131" s="15"/>
      <c r="F1131" s="15"/>
      <c r="G1131" s="15"/>
      <c r="H1131" s="15"/>
      <c r="I1131" s="15"/>
      <c r="J1131" s="24"/>
      <c r="K1131" s="26"/>
      <c r="L1131" s="39"/>
      <c r="M1131" s="39"/>
      <c r="N1131" s="39"/>
      <c r="O1131" s="39"/>
      <c r="P1131" s="39"/>
      <c r="Q1131" s="39"/>
      <c r="R1131" s="39"/>
      <c r="S1131" s="39"/>
      <c r="T1131" s="3"/>
      <c r="U1131" s="3"/>
    </row>
    <row r="1132" spans="1:21" s="40" customFormat="1" ht="12.75" customHeight="1">
      <c r="A1132" s="3"/>
      <c r="B1132" s="15"/>
      <c r="C1132" s="15"/>
      <c r="D1132" s="15"/>
      <c r="E1132" s="15"/>
      <c r="F1132" s="15"/>
      <c r="G1132" s="15"/>
      <c r="H1132" s="15"/>
      <c r="I1132" s="15"/>
      <c r="J1132" s="24"/>
      <c r="K1132" s="26"/>
      <c r="L1132" s="39"/>
      <c r="M1132" s="39"/>
      <c r="N1132" s="39"/>
      <c r="O1132" s="39"/>
      <c r="P1132" s="39"/>
      <c r="Q1132" s="39"/>
      <c r="R1132" s="39"/>
      <c r="S1132" s="39"/>
      <c r="T1132" s="3"/>
      <c r="U1132" s="3"/>
    </row>
    <row r="1133" spans="1:21" s="40" customFormat="1" ht="12.75" customHeight="1">
      <c r="A1133" s="3"/>
      <c r="B1133" s="15"/>
      <c r="C1133" s="15"/>
      <c r="D1133" s="15"/>
      <c r="E1133" s="15"/>
      <c r="F1133" s="15"/>
      <c r="G1133" s="15"/>
      <c r="H1133" s="15"/>
      <c r="I1133" s="15"/>
      <c r="J1133" s="24"/>
      <c r="K1133" s="26"/>
      <c r="L1133" s="39"/>
      <c r="M1133" s="39"/>
      <c r="N1133" s="39"/>
      <c r="O1133" s="39"/>
      <c r="P1133" s="39"/>
      <c r="Q1133" s="39"/>
      <c r="R1133" s="39"/>
      <c r="S1133" s="39"/>
      <c r="T1133" s="3"/>
      <c r="U1133" s="3"/>
    </row>
    <row r="1134" spans="1:21" s="40" customFormat="1" ht="12.75" customHeight="1">
      <c r="A1134" s="3"/>
      <c r="B1134" s="15"/>
      <c r="C1134" s="15"/>
      <c r="D1134" s="15"/>
      <c r="E1134" s="15"/>
      <c r="F1134" s="15"/>
      <c r="G1134" s="15"/>
      <c r="H1134" s="15"/>
      <c r="I1134" s="15"/>
      <c r="J1134" s="24"/>
      <c r="K1134" s="26"/>
      <c r="L1134" s="39"/>
      <c r="M1134" s="39"/>
      <c r="N1134" s="39"/>
      <c r="O1134" s="39"/>
      <c r="P1134" s="39"/>
      <c r="Q1134" s="39"/>
      <c r="R1134" s="39"/>
      <c r="S1134" s="39"/>
      <c r="T1134" s="3"/>
      <c r="U1134" s="3"/>
    </row>
    <row r="1135" spans="1:21" s="40" customFormat="1" ht="12.75" customHeight="1">
      <c r="A1135" s="3"/>
      <c r="B1135" s="15"/>
      <c r="C1135" s="15"/>
      <c r="D1135" s="15"/>
      <c r="E1135" s="15"/>
      <c r="F1135" s="15"/>
      <c r="G1135" s="15"/>
      <c r="H1135" s="15"/>
      <c r="I1135" s="15"/>
      <c r="J1135" s="24"/>
      <c r="K1135" s="26"/>
      <c r="L1135" s="39"/>
      <c r="M1135" s="39"/>
      <c r="N1135" s="39"/>
      <c r="O1135" s="39"/>
      <c r="P1135" s="39"/>
      <c r="Q1135" s="39"/>
      <c r="R1135" s="39"/>
      <c r="S1135" s="39"/>
      <c r="T1135" s="3"/>
      <c r="U1135" s="3"/>
    </row>
    <row r="1136" spans="1:21" s="40" customFormat="1" ht="12.75" customHeight="1">
      <c r="A1136" s="3"/>
      <c r="B1136" s="15"/>
      <c r="C1136" s="15"/>
      <c r="D1136" s="15"/>
      <c r="E1136" s="15"/>
      <c r="F1136" s="15"/>
      <c r="G1136" s="15"/>
      <c r="H1136" s="15"/>
      <c r="I1136" s="15"/>
      <c r="J1136" s="24"/>
      <c r="K1136" s="26"/>
      <c r="L1136" s="39"/>
      <c r="M1136" s="39"/>
      <c r="N1136" s="39"/>
      <c r="O1136" s="39"/>
      <c r="P1136" s="39"/>
      <c r="Q1136" s="39"/>
      <c r="R1136" s="39"/>
      <c r="S1136" s="39"/>
      <c r="T1136" s="3"/>
      <c r="U1136" s="3"/>
    </row>
    <row r="1137" spans="1:21" s="40" customFormat="1" ht="12.75" customHeight="1">
      <c r="A1137" s="3"/>
      <c r="B1137" s="15"/>
      <c r="C1137" s="15"/>
      <c r="D1137" s="15"/>
      <c r="E1137" s="15"/>
      <c r="F1137" s="15"/>
      <c r="G1137" s="15"/>
      <c r="H1137" s="15"/>
      <c r="I1137" s="15"/>
      <c r="J1137" s="24"/>
      <c r="K1137" s="26"/>
      <c r="L1137" s="39"/>
      <c r="M1137" s="39"/>
      <c r="N1137" s="39"/>
      <c r="O1137" s="39"/>
      <c r="P1137" s="39"/>
      <c r="Q1137" s="39"/>
      <c r="R1137" s="39"/>
      <c r="S1137" s="39"/>
      <c r="T1137" s="3"/>
      <c r="U1137" s="3"/>
    </row>
    <row r="1138" spans="1:21" s="40" customFormat="1" ht="12.75" customHeight="1">
      <c r="A1138" s="3"/>
      <c r="B1138" s="15"/>
      <c r="C1138" s="15"/>
      <c r="D1138" s="15"/>
      <c r="E1138" s="15"/>
      <c r="F1138" s="15"/>
      <c r="G1138" s="15"/>
      <c r="H1138" s="15"/>
      <c r="I1138" s="15"/>
      <c r="J1138" s="24"/>
      <c r="K1138" s="26"/>
      <c r="L1138" s="39"/>
      <c r="M1138" s="39"/>
      <c r="N1138" s="39"/>
      <c r="O1138" s="39"/>
      <c r="P1138" s="39"/>
      <c r="Q1138" s="39"/>
      <c r="R1138" s="39"/>
      <c r="S1138" s="39"/>
      <c r="T1138" s="3"/>
      <c r="U1138" s="3"/>
    </row>
    <row r="1139" spans="1:21" s="40" customFormat="1" ht="12.75" customHeight="1">
      <c r="A1139" s="3"/>
      <c r="B1139" s="15"/>
      <c r="C1139" s="15"/>
      <c r="D1139" s="15"/>
      <c r="E1139" s="15"/>
      <c r="F1139" s="15"/>
      <c r="G1139" s="15"/>
      <c r="H1139" s="15"/>
      <c r="I1139" s="15"/>
      <c r="J1139" s="24"/>
      <c r="K1139" s="26"/>
      <c r="L1139" s="39"/>
      <c r="M1139" s="39"/>
      <c r="N1139" s="39"/>
      <c r="O1139" s="39"/>
      <c r="P1139" s="39"/>
      <c r="Q1139" s="39"/>
      <c r="R1139" s="39"/>
      <c r="S1139" s="39"/>
      <c r="T1139" s="3"/>
      <c r="U1139" s="3"/>
    </row>
    <row r="1140" spans="1:21" s="40" customFormat="1" ht="12.75" customHeight="1">
      <c r="A1140" s="3"/>
      <c r="B1140" s="15"/>
      <c r="C1140" s="15"/>
      <c r="D1140" s="15"/>
      <c r="E1140" s="15"/>
      <c r="F1140" s="15"/>
      <c r="G1140" s="15"/>
      <c r="H1140" s="15"/>
      <c r="I1140" s="15"/>
      <c r="J1140" s="24"/>
      <c r="K1140" s="26"/>
      <c r="L1140" s="39"/>
      <c r="M1140" s="39"/>
      <c r="N1140" s="39"/>
      <c r="O1140" s="39"/>
      <c r="P1140" s="39"/>
      <c r="Q1140" s="39"/>
      <c r="R1140" s="39"/>
      <c r="S1140" s="39"/>
      <c r="T1140" s="3"/>
      <c r="U1140" s="3"/>
    </row>
    <row r="1141" spans="1:21" s="40" customFormat="1" ht="12.75" customHeight="1">
      <c r="A1141" s="3"/>
      <c r="B1141" s="15"/>
      <c r="C1141" s="15"/>
      <c r="D1141" s="15"/>
      <c r="E1141" s="15"/>
      <c r="F1141" s="15"/>
      <c r="G1141" s="15"/>
      <c r="H1141" s="15"/>
      <c r="I1141" s="15"/>
      <c r="J1141" s="24"/>
      <c r="K1141" s="26"/>
      <c r="L1141" s="39"/>
      <c r="M1141" s="39"/>
      <c r="N1141" s="39"/>
      <c r="O1141" s="39"/>
      <c r="P1141" s="39"/>
      <c r="Q1141" s="39"/>
      <c r="R1141" s="39"/>
      <c r="S1141" s="39"/>
      <c r="T1141" s="3"/>
      <c r="U1141" s="3"/>
    </row>
    <row r="1142" spans="1:21" s="40" customFormat="1" ht="12.75" customHeight="1">
      <c r="A1142" s="3"/>
      <c r="B1142" s="15"/>
      <c r="C1142" s="15"/>
      <c r="D1142" s="15"/>
      <c r="E1142" s="15"/>
      <c r="F1142" s="15"/>
      <c r="G1142" s="15"/>
      <c r="H1142" s="15"/>
      <c r="I1142" s="15"/>
      <c r="J1142" s="24"/>
      <c r="K1142" s="26"/>
      <c r="L1142" s="39"/>
      <c r="M1142" s="39"/>
      <c r="N1142" s="39"/>
      <c r="O1142" s="39"/>
      <c r="P1142" s="39"/>
      <c r="Q1142" s="39"/>
      <c r="R1142" s="39"/>
      <c r="S1142" s="39"/>
      <c r="T1142" s="3"/>
      <c r="U1142" s="3"/>
    </row>
    <row r="1143" spans="1:21" s="40" customFormat="1" ht="12.75" customHeight="1">
      <c r="A1143" s="3"/>
      <c r="B1143" s="15"/>
      <c r="C1143" s="15"/>
      <c r="D1143" s="15"/>
      <c r="E1143" s="15"/>
      <c r="F1143" s="15"/>
      <c r="G1143" s="15"/>
      <c r="H1143" s="15"/>
      <c r="I1143" s="15"/>
      <c r="J1143" s="24"/>
      <c r="K1143" s="26"/>
      <c r="L1143" s="39"/>
      <c r="M1143" s="39"/>
      <c r="N1143" s="39"/>
      <c r="O1143" s="39"/>
      <c r="P1143" s="39"/>
      <c r="Q1143" s="39"/>
      <c r="R1143" s="39"/>
      <c r="S1143" s="39"/>
      <c r="T1143" s="3"/>
      <c r="U1143" s="3"/>
    </row>
    <row r="1144" spans="1:21" s="40" customFormat="1" ht="12.75" customHeight="1">
      <c r="A1144" s="3"/>
      <c r="B1144" s="15"/>
      <c r="C1144" s="15"/>
      <c r="D1144" s="15"/>
      <c r="E1144" s="15"/>
      <c r="F1144" s="15"/>
      <c r="G1144" s="15"/>
      <c r="H1144" s="15"/>
      <c r="I1144" s="15"/>
      <c r="J1144" s="24"/>
      <c r="K1144" s="26"/>
      <c r="L1144" s="39"/>
      <c r="M1144" s="39"/>
      <c r="N1144" s="39"/>
      <c r="O1144" s="39"/>
      <c r="P1144" s="39"/>
      <c r="Q1144" s="39"/>
      <c r="R1144" s="39"/>
      <c r="S1144" s="39"/>
      <c r="T1144" s="3"/>
      <c r="U1144" s="3"/>
    </row>
    <row r="1145" spans="1:21" s="40" customFormat="1" ht="12.75" customHeight="1">
      <c r="A1145" s="3"/>
      <c r="B1145" s="15"/>
      <c r="C1145" s="15"/>
      <c r="D1145" s="15"/>
      <c r="E1145" s="15"/>
      <c r="F1145" s="15"/>
      <c r="G1145" s="15"/>
      <c r="H1145" s="15"/>
      <c r="I1145" s="15"/>
      <c r="J1145" s="24"/>
      <c r="K1145" s="26"/>
      <c r="L1145" s="39"/>
      <c r="M1145" s="39"/>
      <c r="N1145" s="39"/>
      <c r="O1145" s="39"/>
      <c r="P1145" s="39"/>
      <c r="Q1145" s="39"/>
      <c r="R1145" s="39"/>
      <c r="S1145" s="39"/>
      <c r="T1145" s="3"/>
      <c r="U1145" s="3"/>
    </row>
    <row r="1146" spans="1:21" s="40" customFormat="1" ht="12.75" customHeight="1">
      <c r="A1146" s="3"/>
      <c r="B1146" s="15"/>
      <c r="C1146" s="15"/>
      <c r="D1146" s="15"/>
      <c r="E1146" s="15"/>
      <c r="F1146" s="15"/>
      <c r="G1146" s="15"/>
      <c r="H1146" s="15"/>
      <c r="I1146" s="15"/>
      <c r="J1146" s="24"/>
      <c r="K1146" s="26"/>
      <c r="L1146" s="39"/>
      <c r="M1146" s="39"/>
      <c r="N1146" s="39"/>
      <c r="O1146" s="39"/>
      <c r="P1146" s="39"/>
      <c r="Q1146" s="39"/>
      <c r="R1146" s="39"/>
      <c r="S1146" s="39"/>
      <c r="T1146" s="3"/>
      <c r="U1146" s="3"/>
    </row>
    <row r="1147" spans="1:21" s="40" customFormat="1" ht="12.75" customHeight="1">
      <c r="A1147" s="3"/>
      <c r="B1147" s="15"/>
      <c r="C1147" s="15"/>
      <c r="D1147" s="15"/>
      <c r="E1147" s="15"/>
      <c r="F1147" s="15"/>
      <c r="G1147" s="15"/>
      <c r="H1147" s="15"/>
      <c r="I1147" s="15"/>
      <c r="J1147" s="24"/>
      <c r="K1147" s="26"/>
      <c r="L1147" s="39"/>
      <c r="M1147" s="39"/>
      <c r="N1147" s="39"/>
      <c r="O1147" s="39"/>
      <c r="P1147" s="39"/>
      <c r="Q1147" s="39"/>
      <c r="R1147" s="39"/>
      <c r="S1147" s="39"/>
      <c r="T1147" s="3"/>
      <c r="U1147" s="3"/>
    </row>
    <row r="1148" spans="1:21" s="40" customFormat="1" ht="12.75" customHeight="1">
      <c r="A1148" s="3"/>
      <c r="B1148" s="15"/>
      <c r="C1148" s="15"/>
      <c r="D1148" s="15"/>
      <c r="E1148" s="15"/>
      <c r="F1148" s="15"/>
      <c r="G1148" s="15"/>
      <c r="H1148" s="15"/>
      <c r="I1148" s="15"/>
      <c r="J1148" s="24"/>
      <c r="K1148" s="26"/>
      <c r="L1148" s="39"/>
      <c r="M1148" s="39"/>
      <c r="N1148" s="39"/>
      <c r="O1148" s="39"/>
      <c r="P1148" s="39"/>
      <c r="Q1148" s="39"/>
      <c r="R1148" s="39"/>
      <c r="S1148" s="39"/>
      <c r="T1148" s="3"/>
      <c r="U1148" s="3"/>
    </row>
    <row r="1149" spans="1:21" s="40" customFormat="1" ht="12.75" customHeight="1">
      <c r="A1149" s="3"/>
      <c r="B1149" s="15"/>
      <c r="C1149" s="15"/>
      <c r="D1149" s="15"/>
      <c r="E1149" s="15"/>
      <c r="F1149" s="15"/>
      <c r="G1149" s="15"/>
      <c r="H1149" s="15"/>
      <c r="I1149" s="15"/>
      <c r="J1149" s="24"/>
      <c r="K1149" s="26"/>
      <c r="L1149" s="39"/>
      <c r="M1149" s="39"/>
      <c r="N1149" s="39"/>
      <c r="O1149" s="39"/>
      <c r="P1149" s="39"/>
      <c r="Q1149" s="39"/>
      <c r="R1149" s="39"/>
      <c r="S1149" s="39"/>
      <c r="T1149" s="3"/>
      <c r="U1149" s="3"/>
    </row>
    <row r="1150" spans="1:21" s="40" customFormat="1" ht="12.75" customHeight="1">
      <c r="A1150" s="3"/>
      <c r="B1150" s="15"/>
      <c r="C1150" s="15"/>
      <c r="D1150" s="15"/>
      <c r="E1150" s="15"/>
      <c r="F1150" s="15"/>
      <c r="G1150" s="15"/>
      <c r="H1150" s="15"/>
      <c r="I1150" s="15"/>
      <c r="J1150" s="24"/>
      <c r="K1150" s="26"/>
      <c r="L1150" s="39"/>
      <c r="M1150" s="39"/>
      <c r="N1150" s="39"/>
      <c r="O1150" s="39"/>
      <c r="P1150" s="39"/>
      <c r="Q1150" s="39"/>
      <c r="R1150" s="39"/>
      <c r="S1150" s="39"/>
      <c r="T1150" s="3"/>
      <c r="U1150" s="3"/>
    </row>
    <row r="1151" spans="1:21" s="40" customFormat="1" ht="12.75" customHeight="1">
      <c r="A1151" s="3"/>
      <c r="B1151" s="15"/>
      <c r="C1151" s="15"/>
      <c r="D1151" s="15"/>
      <c r="E1151" s="15"/>
      <c r="F1151" s="15"/>
      <c r="G1151" s="15"/>
      <c r="H1151" s="15"/>
      <c r="I1151" s="15"/>
      <c r="J1151" s="24"/>
      <c r="K1151" s="26"/>
      <c r="L1151" s="39"/>
      <c r="M1151" s="39"/>
      <c r="N1151" s="39"/>
      <c r="O1151" s="39"/>
      <c r="P1151" s="39"/>
      <c r="Q1151" s="39"/>
      <c r="R1151" s="39"/>
      <c r="S1151" s="39"/>
      <c r="T1151" s="3"/>
      <c r="U1151" s="3"/>
    </row>
    <row r="1152" spans="1:21" s="40" customFormat="1" ht="12.75" customHeight="1">
      <c r="A1152" s="3"/>
      <c r="B1152" s="15"/>
      <c r="C1152" s="15"/>
      <c r="D1152" s="15"/>
      <c r="E1152" s="15"/>
      <c r="F1152" s="15"/>
      <c r="G1152" s="15"/>
      <c r="H1152" s="15"/>
      <c r="I1152" s="15"/>
      <c r="J1152" s="24"/>
      <c r="K1152" s="26"/>
      <c r="L1152" s="39"/>
      <c r="M1152" s="39"/>
      <c r="N1152" s="39"/>
      <c r="O1152" s="39"/>
      <c r="P1152" s="39"/>
      <c r="Q1152" s="39"/>
      <c r="R1152" s="39"/>
      <c r="S1152" s="39"/>
      <c r="T1152" s="3"/>
      <c r="U1152" s="3"/>
    </row>
    <row r="1153" spans="1:21" s="40" customFormat="1" ht="12.75" customHeight="1">
      <c r="A1153" s="3"/>
      <c r="B1153" s="15"/>
      <c r="C1153" s="15"/>
      <c r="D1153" s="15"/>
      <c r="E1153" s="15"/>
      <c r="F1153" s="15"/>
      <c r="G1153" s="15"/>
      <c r="H1153" s="15"/>
      <c r="I1153" s="15"/>
      <c r="J1153" s="24"/>
      <c r="K1153" s="26"/>
      <c r="L1153" s="39"/>
      <c r="M1153" s="39"/>
      <c r="N1153" s="39"/>
      <c r="O1153" s="39"/>
      <c r="P1153" s="39"/>
      <c r="Q1153" s="39"/>
      <c r="R1153" s="39"/>
      <c r="S1153" s="39"/>
      <c r="T1153" s="3"/>
      <c r="U1153" s="3"/>
    </row>
    <row r="1154" spans="1:21" s="40" customFormat="1" ht="12.75" customHeight="1">
      <c r="A1154" s="3"/>
      <c r="B1154" s="15"/>
      <c r="C1154" s="15"/>
      <c r="D1154" s="15"/>
      <c r="E1154" s="15"/>
      <c r="F1154" s="15"/>
      <c r="G1154" s="15"/>
      <c r="H1154" s="15"/>
      <c r="I1154" s="15"/>
      <c r="J1154" s="24"/>
      <c r="K1154" s="26"/>
      <c r="L1154" s="39"/>
      <c r="M1154" s="39"/>
      <c r="N1154" s="39"/>
      <c r="O1154" s="39"/>
      <c r="P1154" s="39"/>
      <c r="Q1154" s="39"/>
      <c r="R1154" s="39"/>
      <c r="S1154" s="39"/>
      <c r="T1154" s="3"/>
      <c r="U1154" s="3"/>
    </row>
    <row r="1155" spans="1:21" s="40" customFormat="1" ht="12.75" customHeight="1">
      <c r="A1155" s="3"/>
      <c r="B1155" s="15"/>
      <c r="C1155" s="15"/>
      <c r="D1155" s="15"/>
      <c r="E1155" s="15"/>
      <c r="F1155" s="15"/>
      <c r="G1155" s="15"/>
      <c r="H1155" s="15"/>
      <c r="I1155" s="15"/>
      <c r="J1155" s="24"/>
      <c r="K1155" s="26"/>
      <c r="L1155" s="39"/>
      <c r="M1155" s="39"/>
      <c r="N1155" s="39"/>
      <c r="O1155" s="39"/>
      <c r="P1155" s="39"/>
      <c r="Q1155" s="39"/>
      <c r="R1155" s="39"/>
      <c r="S1155" s="39"/>
      <c r="T1155" s="3"/>
      <c r="U1155" s="3"/>
    </row>
    <row r="1156" spans="1:21" s="40" customFormat="1" ht="12.75" customHeight="1">
      <c r="A1156" s="3"/>
      <c r="B1156" s="15"/>
      <c r="C1156" s="15"/>
      <c r="D1156" s="15"/>
      <c r="E1156" s="15"/>
      <c r="F1156" s="15"/>
      <c r="G1156" s="15"/>
      <c r="H1156" s="15"/>
      <c r="I1156" s="15"/>
      <c r="J1156" s="24"/>
      <c r="K1156" s="26"/>
      <c r="L1156" s="39"/>
      <c r="M1156" s="39"/>
      <c r="N1156" s="39"/>
      <c r="O1156" s="39"/>
      <c r="P1156" s="39"/>
      <c r="Q1156" s="39"/>
      <c r="R1156" s="39"/>
      <c r="S1156" s="39"/>
      <c r="T1156" s="3"/>
      <c r="U1156" s="3"/>
    </row>
    <row r="1157" spans="1:21" s="40" customFormat="1" ht="12.75" customHeight="1">
      <c r="A1157" s="3"/>
      <c r="B1157" s="15"/>
      <c r="C1157" s="15"/>
      <c r="D1157" s="15"/>
      <c r="E1157" s="15"/>
      <c r="F1157" s="15"/>
      <c r="G1157" s="15"/>
      <c r="H1157" s="15"/>
      <c r="I1157" s="15"/>
      <c r="J1157" s="24"/>
      <c r="K1157" s="26"/>
      <c r="L1157" s="39"/>
      <c r="M1157" s="39"/>
      <c r="N1157" s="39"/>
      <c r="O1157" s="39"/>
      <c r="P1157" s="39"/>
      <c r="Q1157" s="39"/>
      <c r="R1157" s="39"/>
      <c r="S1157" s="39"/>
      <c r="T1157" s="3"/>
      <c r="U1157" s="3"/>
    </row>
    <row r="1158" spans="1:21" s="40" customFormat="1" ht="12.75" customHeight="1">
      <c r="A1158" s="3"/>
      <c r="B1158" s="15"/>
      <c r="C1158" s="15"/>
      <c r="D1158" s="15"/>
      <c r="E1158" s="15"/>
      <c r="F1158" s="15"/>
      <c r="G1158" s="15"/>
      <c r="H1158" s="15"/>
      <c r="I1158" s="15"/>
      <c r="J1158" s="24"/>
      <c r="K1158" s="26"/>
      <c r="L1158" s="39"/>
      <c r="M1158" s="39"/>
      <c r="N1158" s="39"/>
      <c r="O1158" s="39"/>
      <c r="P1158" s="39"/>
      <c r="Q1158" s="39"/>
      <c r="R1158" s="39"/>
      <c r="S1158" s="39"/>
      <c r="T1158" s="3"/>
      <c r="U1158" s="3"/>
    </row>
    <row r="1159" spans="1:21" s="40" customFormat="1" ht="12.75" customHeight="1">
      <c r="A1159" s="3"/>
      <c r="B1159" s="15"/>
      <c r="C1159" s="15"/>
      <c r="D1159" s="15"/>
      <c r="E1159" s="15"/>
      <c r="F1159" s="15"/>
      <c r="G1159" s="15"/>
      <c r="H1159" s="15"/>
      <c r="I1159" s="15"/>
      <c r="J1159" s="24"/>
      <c r="K1159" s="26"/>
      <c r="L1159" s="39"/>
      <c r="M1159" s="39"/>
      <c r="N1159" s="39"/>
      <c r="O1159" s="39"/>
      <c r="P1159" s="39"/>
      <c r="Q1159" s="39"/>
      <c r="R1159" s="39"/>
      <c r="S1159" s="39"/>
      <c r="T1159" s="3"/>
      <c r="U1159" s="3"/>
    </row>
    <row r="1160" spans="1:21" s="40" customFormat="1" ht="12.75" customHeight="1">
      <c r="A1160" s="3"/>
      <c r="B1160" s="15"/>
      <c r="C1160" s="15"/>
      <c r="D1160" s="15"/>
      <c r="E1160" s="15"/>
      <c r="F1160" s="15"/>
      <c r="G1160" s="15"/>
      <c r="H1160" s="15"/>
      <c r="I1160" s="15"/>
      <c r="J1160" s="24"/>
      <c r="K1160" s="26"/>
      <c r="L1160" s="39"/>
      <c r="M1160" s="39"/>
      <c r="N1160" s="39"/>
      <c r="O1160" s="39"/>
      <c r="P1160" s="39"/>
      <c r="Q1160" s="39"/>
      <c r="R1160" s="39"/>
      <c r="S1160" s="39"/>
      <c r="T1160" s="3"/>
      <c r="U1160" s="3"/>
    </row>
    <row r="1161" spans="1:21" s="40" customFormat="1" ht="12.75" customHeight="1">
      <c r="A1161" s="3"/>
      <c r="B1161" s="15"/>
      <c r="C1161" s="15"/>
      <c r="D1161" s="15"/>
      <c r="E1161" s="15"/>
      <c r="F1161" s="15"/>
      <c r="G1161" s="15"/>
      <c r="H1161" s="15"/>
      <c r="I1161" s="15"/>
      <c r="J1161" s="24"/>
      <c r="K1161" s="26"/>
      <c r="L1161" s="39"/>
      <c r="M1161" s="39"/>
      <c r="N1161" s="39"/>
      <c r="O1161" s="39"/>
      <c r="P1161" s="39"/>
      <c r="Q1161" s="39"/>
      <c r="R1161" s="39"/>
      <c r="S1161" s="39"/>
      <c r="T1161" s="3"/>
      <c r="U1161" s="3"/>
    </row>
    <row r="1162" spans="1:21" s="40" customFormat="1" ht="12.75" customHeight="1">
      <c r="A1162" s="3"/>
      <c r="B1162" s="15"/>
      <c r="C1162" s="15"/>
      <c r="D1162" s="15"/>
      <c r="E1162" s="15"/>
      <c r="F1162" s="15"/>
      <c r="G1162" s="15"/>
      <c r="H1162" s="15"/>
      <c r="I1162" s="15"/>
      <c r="J1162" s="24"/>
      <c r="K1162" s="26"/>
      <c r="L1162" s="39"/>
      <c r="M1162" s="39"/>
      <c r="N1162" s="39"/>
      <c r="O1162" s="39"/>
      <c r="P1162" s="39"/>
      <c r="Q1162" s="39"/>
      <c r="R1162" s="39"/>
      <c r="S1162" s="39"/>
      <c r="T1162" s="3"/>
      <c r="U1162" s="3"/>
    </row>
    <row r="1163" spans="1:21" s="40" customFormat="1" ht="12.75" customHeight="1">
      <c r="A1163" s="3"/>
      <c r="B1163" s="15"/>
      <c r="C1163" s="15"/>
      <c r="D1163" s="15"/>
      <c r="E1163" s="15"/>
      <c r="F1163" s="15"/>
      <c r="G1163" s="15"/>
      <c r="H1163" s="15"/>
      <c r="I1163" s="15"/>
      <c r="J1163" s="24"/>
      <c r="K1163" s="26"/>
      <c r="L1163" s="39"/>
      <c r="M1163" s="39"/>
      <c r="N1163" s="39"/>
      <c r="O1163" s="39"/>
      <c r="P1163" s="39"/>
      <c r="Q1163" s="39"/>
      <c r="R1163" s="39"/>
      <c r="S1163" s="39"/>
      <c r="T1163" s="3"/>
      <c r="U1163" s="3"/>
    </row>
    <row r="1164" spans="1:21" s="40" customFormat="1" ht="12.75" customHeight="1">
      <c r="A1164" s="3"/>
      <c r="B1164" s="15"/>
      <c r="C1164" s="15"/>
      <c r="D1164" s="15"/>
      <c r="E1164" s="15"/>
      <c r="F1164" s="15"/>
      <c r="G1164" s="15"/>
      <c r="H1164" s="15"/>
      <c r="I1164" s="15"/>
      <c r="J1164" s="24"/>
      <c r="K1164" s="26"/>
      <c r="L1164" s="39"/>
      <c r="M1164" s="39"/>
      <c r="N1164" s="39"/>
      <c r="O1164" s="39"/>
      <c r="P1164" s="39"/>
      <c r="Q1164" s="39"/>
      <c r="R1164" s="39"/>
      <c r="S1164" s="39"/>
      <c r="T1164" s="3"/>
      <c r="U1164" s="3"/>
    </row>
    <row r="1165" spans="1:21" s="40" customFormat="1" ht="12.75" customHeight="1">
      <c r="A1165" s="3"/>
      <c r="B1165" s="15"/>
      <c r="C1165" s="15"/>
      <c r="D1165" s="15"/>
      <c r="E1165" s="15"/>
      <c r="F1165" s="15"/>
      <c r="G1165" s="15"/>
      <c r="H1165" s="15"/>
      <c r="I1165" s="15"/>
      <c r="J1165" s="24"/>
      <c r="K1165" s="26"/>
      <c r="L1165" s="39"/>
      <c r="M1165" s="39"/>
      <c r="N1165" s="39"/>
      <c r="O1165" s="39"/>
      <c r="P1165" s="39"/>
      <c r="Q1165" s="39"/>
      <c r="R1165" s="39"/>
      <c r="S1165" s="39"/>
      <c r="T1165" s="3"/>
      <c r="U1165" s="3"/>
    </row>
    <row r="1166" spans="1:21" s="40" customFormat="1" ht="12.75" customHeight="1">
      <c r="A1166" s="3"/>
      <c r="B1166" s="15"/>
      <c r="C1166" s="15"/>
      <c r="D1166" s="15"/>
      <c r="E1166" s="15"/>
      <c r="F1166" s="15"/>
      <c r="G1166" s="15"/>
      <c r="H1166" s="15"/>
      <c r="I1166" s="15"/>
      <c r="J1166" s="24"/>
      <c r="K1166" s="26"/>
      <c r="L1166" s="39"/>
      <c r="M1166" s="39"/>
      <c r="N1166" s="39"/>
      <c r="O1166" s="39"/>
      <c r="P1166" s="39"/>
      <c r="Q1166" s="39"/>
      <c r="R1166" s="39"/>
      <c r="S1166" s="39"/>
      <c r="T1166" s="3"/>
      <c r="U1166" s="3"/>
    </row>
    <row r="1167" spans="1:21" s="40" customFormat="1" ht="12.75" customHeight="1">
      <c r="A1167" s="3"/>
      <c r="B1167" s="15"/>
      <c r="C1167" s="15"/>
      <c r="D1167" s="15"/>
      <c r="E1167" s="15"/>
      <c r="F1167" s="15"/>
      <c r="G1167" s="15"/>
      <c r="H1167" s="15"/>
      <c r="I1167" s="15"/>
      <c r="J1167" s="24"/>
      <c r="K1167" s="26"/>
      <c r="L1167" s="39"/>
      <c r="M1167" s="39"/>
      <c r="N1167" s="39"/>
      <c r="O1167" s="39"/>
      <c r="P1167" s="39"/>
      <c r="Q1167" s="39"/>
      <c r="R1167" s="39"/>
      <c r="S1167" s="39"/>
      <c r="T1167" s="3"/>
      <c r="U1167" s="3"/>
    </row>
    <row r="1168" spans="1:21" s="40" customFormat="1" ht="12.75" customHeight="1">
      <c r="A1168" s="3"/>
      <c r="B1168" s="15"/>
      <c r="C1168" s="15"/>
      <c r="D1168" s="15"/>
      <c r="E1168" s="15"/>
      <c r="F1168" s="15"/>
      <c r="G1168" s="15"/>
      <c r="H1168" s="15"/>
      <c r="I1168" s="15"/>
      <c r="J1168" s="24"/>
      <c r="K1168" s="26"/>
      <c r="L1168" s="39"/>
      <c r="M1168" s="39"/>
      <c r="N1168" s="39"/>
      <c r="O1168" s="39"/>
      <c r="P1168" s="39"/>
      <c r="Q1168" s="39"/>
      <c r="R1168" s="39"/>
      <c r="S1168" s="39"/>
      <c r="T1168" s="3"/>
      <c r="U1168" s="3"/>
    </row>
    <row r="1169" spans="1:21" s="40" customFormat="1" ht="12.75" customHeight="1">
      <c r="A1169" s="3"/>
      <c r="B1169" s="15"/>
      <c r="C1169" s="15"/>
      <c r="D1169" s="15"/>
      <c r="E1169" s="15"/>
      <c r="F1169" s="15"/>
      <c r="G1169" s="15"/>
      <c r="H1169" s="15"/>
      <c r="I1169" s="15"/>
      <c r="J1169" s="24"/>
      <c r="K1169" s="26"/>
      <c r="L1169" s="39"/>
      <c r="M1169" s="39"/>
      <c r="N1169" s="39"/>
      <c r="O1169" s="39"/>
      <c r="P1169" s="39"/>
      <c r="Q1169" s="39"/>
      <c r="R1169" s="39"/>
      <c r="S1169" s="39"/>
      <c r="T1169" s="3"/>
      <c r="U1169" s="3"/>
    </row>
    <row r="1170" spans="1:21" s="40" customFormat="1" ht="12.75" customHeight="1">
      <c r="A1170" s="3"/>
      <c r="B1170" s="15"/>
      <c r="C1170" s="15"/>
      <c r="D1170" s="15"/>
      <c r="E1170" s="15"/>
      <c r="F1170" s="15"/>
      <c r="G1170" s="15"/>
      <c r="H1170" s="15"/>
      <c r="I1170" s="15"/>
      <c r="J1170" s="24"/>
      <c r="K1170" s="26"/>
      <c r="L1170" s="39"/>
      <c r="M1170" s="39"/>
      <c r="N1170" s="39"/>
      <c r="O1170" s="39"/>
      <c r="P1170" s="39"/>
      <c r="Q1170" s="39"/>
      <c r="R1170" s="39"/>
      <c r="S1170" s="39"/>
      <c r="T1170" s="3"/>
      <c r="U1170" s="3"/>
    </row>
    <row r="1171" spans="1:21" s="40" customFormat="1" ht="12.75" customHeight="1">
      <c r="A1171" s="3"/>
      <c r="B1171" s="15"/>
      <c r="C1171" s="15"/>
      <c r="D1171" s="15"/>
      <c r="E1171" s="15"/>
      <c r="F1171" s="15"/>
      <c r="G1171" s="15"/>
      <c r="H1171" s="15"/>
      <c r="I1171" s="15"/>
      <c r="J1171" s="24"/>
      <c r="K1171" s="26"/>
      <c r="L1171" s="39"/>
      <c r="M1171" s="39"/>
      <c r="N1171" s="39"/>
      <c r="O1171" s="39"/>
      <c r="P1171" s="39"/>
      <c r="Q1171" s="39"/>
      <c r="R1171" s="39"/>
      <c r="S1171" s="39"/>
      <c r="T1171" s="3"/>
      <c r="U1171" s="3"/>
    </row>
    <row r="1172" spans="1:21" s="40" customFormat="1" ht="12.75" customHeight="1">
      <c r="A1172" s="3"/>
      <c r="B1172" s="15"/>
      <c r="C1172" s="15"/>
      <c r="D1172" s="15"/>
      <c r="E1172" s="15"/>
      <c r="F1172" s="15"/>
      <c r="G1172" s="15"/>
      <c r="H1172" s="15"/>
      <c r="I1172" s="15"/>
      <c r="J1172" s="24"/>
      <c r="K1172" s="26"/>
      <c r="L1172" s="39"/>
      <c r="M1172" s="39"/>
      <c r="N1172" s="39"/>
      <c r="O1172" s="39"/>
      <c r="P1172" s="39"/>
      <c r="Q1172" s="39"/>
      <c r="R1172" s="39"/>
      <c r="S1172" s="39"/>
      <c r="T1172" s="3"/>
      <c r="U1172" s="3"/>
    </row>
    <row r="1173" spans="1:21" s="40" customFormat="1" ht="12.75" customHeight="1">
      <c r="A1173" s="3"/>
      <c r="B1173" s="15"/>
      <c r="C1173" s="15"/>
      <c r="D1173" s="15"/>
      <c r="E1173" s="15"/>
      <c r="F1173" s="15"/>
      <c r="G1173" s="15"/>
      <c r="H1173" s="15"/>
      <c r="I1173" s="15"/>
      <c r="J1173" s="24"/>
      <c r="K1173" s="26"/>
      <c r="L1173" s="39"/>
      <c r="M1173" s="39"/>
      <c r="N1173" s="39"/>
      <c r="O1173" s="39"/>
      <c r="P1173" s="39"/>
      <c r="Q1173" s="39"/>
      <c r="R1173" s="39"/>
      <c r="S1173" s="39"/>
      <c r="T1173" s="3"/>
      <c r="U1173" s="3"/>
    </row>
    <row r="1174" spans="1:21" s="40" customFormat="1" ht="12.75" customHeight="1">
      <c r="A1174" s="3"/>
      <c r="B1174" s="15"/>
      <c r="C1174" s="15"/>
      <c r="D1174" s="15"/>
      <c r="E1174" s="15"/>
      <c r="F1174" s="15"/>
      <c r="G1174" s="15"/>
      <c r="H1174" s="15"/>
      <c r="I1174" s="15"/>
      <c r="J1174" s="24"/>
      <c r="K1174" s="26"/>
      <c r="L1174" s="39"/>
      <c r="M1174" s="39"/>
      <c r="N1174" s="39"/>
      <c r="O1174" s="39"/>
      <c r="P1174" s="39"/>
      <c r="Q1174" s="39"/>
      <c r="R1174" s="39"/>
      <c r="S1174" s="39"/>
      <c r="T1174" s="3"/>
      <c r="U1174" s="3"/>
    </row>
    <row r="1175" spans="1:21" s="40" customFormat="1" ht="12.75" customHeight="1">
      <c r="A1175" s="3"/>
      <c r="B1175" s="15"/>
      <c r="C1175" s="15"/>
      <c r="D1175" s="15"/>
      <c r="E1175" s="15"/>
      <c r="F1175" s="15"/>
      <c r="G1175" s="15"/>
      <c r="H1175" s="15"/>
      <c r="I1175" s="15"/>
      <c r="J1175" s="24"/>
      <c r="K1175" s="26"/>
      <c r="L1175" s="39"/>
      <c r="M1175" s="39"/>
      <c r="N1175" s="39"/>
      <c r="O1175" s="39"/>
      <c r="P1175" s="39"/>
      <c r="Q1175" s="39"/>
      <c r="R1175" s="39"/>
      <c r="S1175" s="39"/>
      <c r="T1175" s="3"/>
      <c r="U1175" s="3"/>
    </row>
    <row r="1176" spans="1:21" s="40" customFormat="1" ht="12.75" customHeight="1">
      <c r="A1176" s="3"/>
      <c r="B1176" s="15"/>
      <c r="C1176" s="15"/>
      <c r="D1176" s="15"/>
      <c r="E1176" s="15"/>
      <c r="F1176" s="15"/>
      <c r="G1176" s="15"/>
      <c r="H1176" s="15"/>
      <c r="I1176" s="15"/>
      <c r="J1176" s="24"/>
      <c r="K1176" s="26"/>
      <c r="L1176" s="39"/>
      <c r="M1176" s="39"/>
      <c r="N1176" s="39"/>
      <c r="O1176" s="39"/>
      <c r="P1176" s="39"/>
      <c r="Q1176" s="39"/>
      <c r="R1176" s="39"/>
      <c r="S1176" s="39"/>
      <c r="T1176" s="3"/>
      <c r="U1176" s="3"/>
    </row>
    <row r="1177" spans="1:21" s="40" customFormat="1" ht="12.75" customHeight="1">
      <c r="A1177" s="3"/>
      <c r="B1177" s="15"/>
      <c r="C1177" s="15"/>
      <c r="D1177" s="15"/>
      <c r="E1177" s="15"/>
      <c r="F1177" s="15"/>
      <c r="G1177" s="15"/>
      <c r="H1177" s="15"/>
      <c r="I1177" s="15"/>
      <c r="J1177" s="24"/>
      <c r="K1177" s="26"/>
      <c r="L1177" s="39"/>
      <c r="M1177" s="39"/>
      <c r="N1177" s="39"/>
      <c r="O1177" s="39"/>
      <c r="P1177" s="39"/>
      <c r="Q1177" s="39"/>
      <c r="R1177" s="39"/>
      <c r="S1177" s="39"/>
      <c r="T1177" s="3"/>
      <c r="U1177" s="3"/>
    </row>
    <row r="1178" spans="1:21" s="40" customFormat="1" ht="12.75" customHeight="1">
      <c r="A1178" s="3"/>
      <c r="B1178" s="15"/>
      <c r="C1178" s="15"/>
      <c r="D1178" s="15"/>
      <c r="E1178" s="15"/>
      <c r="F1178" s="15"/>
      <c r="G1178" s="15"/>
      <c r="H1178" s="15"/>
      <c r="I1178" s="15"/>
      <c r="J1178" s="24"/>
      <c r="K1178" s="26"/>
      <c r="L1178" s="39"/>
      <c r="M1178" s="39"/>
      <c r="N1178" s="39"/>
      <c r="O1178" s="39"/>
      <c r="P1178" s="39"/>
      <c r="Q1178" s="39"/>
      <c r="R1178" s="39"/>
      <c r="S1178" s="39"/>
      <c r="T1178" s="3"/>
      <c r="U1178" s="3"/>
    </row>
    <row r="1179" spans="1:21" s="40" customFormat="1" ht="12.75" customHeight="1">
      <c r="A1179" s="3"/>
      <c r="B1179" s="15"/>
      <c r="C1179" s="15"/>
      <c r="D1179" s="15"/>
      <c r="E1179" s="15"/>
      <c r="F1179" s="15"/>
      <c r="G1179" s="15"/>
      <c r="H1179" s="15"/>
      <c r="I1179" s="15"/>
      <c r="J1179" s="24"/>
      <c r="K1179" s="26"/>
      <c r="L1179" s="39"/>
      <c r="M1179" s="39"/>
      <c r="N1179" s="39"/>
      <c r="O1179" s="39"/>
      <c r="P1179" s="39"/>
      <c r="Q1179" s="39"/>
      <c r="R1179" s="39"/>
      <c r="S1179" s="39"/>
      <c r="T1179" s="3"/>
      <c r="U1179" s="3"/>
    </row>
    <row r="1180" spans="1:21" s="40" customFormat="1" ht="12.75" customHeight="1">
      <c r="A1180" s="3"/>
      <c r="B1180" s="15"/>
      <c r="C1180" s="15"/>
      <c r="D1180" s="15"/>
      <c r="E1180" s="15"/>
      <c r="F1180" s="15"/>
      <c r="G1180" s="15"/>
      <c r="H1180" s="15"/>
      <c r="I1180" s="15"/>
      <c r="J1180" s="24"/>
      <c r="K1180" s="26"/>
      <c r="L1180" s="39"/>
      <c r="M1180" s="39"/>
      <c r="N1180" s="39"/>
      <c r="O1180" s="39"/>
      <c r="P1180" s="39"/>
      <c r="Q1180" s="39"/>
      <c r="R1180" s="39"/>
      <c r="S1180" s="39"/>
      <c r="T1180" s="3"/>
      <c r="U1180" s="3"/>
    </row>
    <row r="1181" spans="1:21" s="40" customFormat="1" ht="12.75" customHeight="1">
      <c r="A1181" s="3"/>
      <c r="B1181" s="15"/>
      <c r="C1181" s="15"/>
      <c r="D1181" s="15"/>
      <c r="E1181" s="15"/>
      <c r="F1181" s="15"/>
      <c r="G1181" s="15"/>
      <c r="H1181" s="15"/>
      <c r="I1181" s="15"/>
      <c r="J1181" s="24"/>
      <c r="K1181" s="26"/>
      <c r="L1181" s="39"/>
      <c r="M1181" s="39"/>
      <c r="N1181" s="39"/>
      <c r="O1181" s="39"/>
      <c r="P1181" s="39"/>
      <c r="Q1181" s="39"/>
      <c r="R1181" s="39"/>
      <c r="S1181" s="39"/>
      <c r="T1181" s="3"/>
      <c r="U1181" s="3"/>
    </row>
    <row r="1182" spans="1:21" s="40" customFormat="1" ht="12.75" customHeight="1">
      <c r="A1182" s="3"/>
      <c r="B1182" s="15"/>
      <c r="C1182" s="15"/>
      <c r="D1182" s="15"/>
      <c r="E1182" s="15"/>
      <c r="F1182" s="15"/>
      <c r="G1182" s="15"/>
      <c r="H1182" s="15"/>
      <c r="I1182" s="15"/>
      <c r="J1182" s="24"/>
      <c r="K1182" s="26"/>
      <c r="L1182" s="39"/>
      <c r="M1182" s="39"/>
      <c r="N1182" s="39"/>
      <c r="O1182" s="39"/>
      <c r="P1182" s="39"/>
      <c r="Q1182" s="39"/>
      <c r="R1182" s="39"/>
      <c r="S1182" s="39"/>
      <c r="T1182" s="3"/>
      <c r="U1182" s="3"/>
    </row>
    <row r="1183" spans="1:21" s="40" customFormat="1" ht="12.75" customHeight="1">
      <c r="A1183" s="3"/>
      <c r="B1183" s="15"/>
      <c r="C1183" s="15"/>
      <c r="D1183" s="15"/>
      <c r="E1183" s="15"/>
      <c r="F1183" s="15"/>
      <c r="G1183" s="15"/>
      <c r="H1183" s="15"/>
      <c r="I1183" s="15"/>
      <c r="J1183" s="24"/>
      <c r="K1183" s="26"/>
      <c r="L1183" s="39"/>
      <c r="M1183" s="39"/>
      <c r="N1183" s="39"/>
      <c r="O1183" s="39"/>
      <c r="P1183" s="39"/>
      <c r="Q1183" s="39"/>
      <c r="R1183" s="39"/>
      <c r="S1183" s="39"/>
      <c r="T1183" s="3"/>
      <c r="U1183" s="3"/>
    </row>
    <row r="1184" spans="1:21" s="40" customFormat="1" ht="12.75" customHeight="1">
      <c r="A1184" s="3"/>
      <c r="B1184" s="15"/>
      <c r="C1184" s="15"/>
      <c r="D1184" s="15"/>
      <c r="E1184" s="15"/>
      <c r="F1184" s="15"/>
      <c r="G1184" s="15"/>
      <c r="H1184" s="15"/>
      <c r="I1184" s="15"/>
      <c r="J1184" s="24"/>
      <c r="K1184" s="26"/>
      <c r="L1184" s="39"/>
      <c r="M1184" s="39"/>
      <c r="N1184" s="39"/>
      <c r="O1184" s="39"/>
      <c r="P1184" s="39"/>
      <c r="Q1184" s="39"/>
      <c r="R1184" s="39"/>
      <c r="S1184" s="39"/>
      <c r="T1184" s="3"/>
      <c r="U1184" s="3"/>
    </row>
    <row r="1185" spans="1:21" s="40" customFormat="1" ht="12.75" customHeight="1">
      <c r="A1185" s="3"/>
      <c r="B1185" s="15"/>
      <c r="C1185" s="15"/>
      <c r="D1185" s="15"/>
      <c r="E1185" s="15"/>
      <c r="F1185" s="15"/>
      <c r="G1185" s="15"/>
      <c r="H1185" s="15"/>
      <c r="I1185" s="15"/>
      <c r="J1185" s="24"/>
      <c r="K1185" s="26"/>
      <c r="L1185" s="39"/>
      <c r="M1185" s="39"/>
      <c r="N1185" s="39"/>
      <c r="O1185" s="39"/>
      <c r="P1185" s="39"/>
      <c r="Q1185" s="39"/>
      <c r="R1185" s="39"/>
      <c r="S1185" s="39"/>
      <c r="T1185" s="3"/>
      <c r="U1185" s="3"/>
    </row>
    <row r="1186" spans="1:21" s="40" customFormat="1" ht="12.75" customHeight="1">
      <c r="A1186" s="3"/>
      <c r="B1186" s="15"/>
      <c r="C1186" s="15"/>
      <c r="D1186" s="15"/>
      <c r="E1186" s="15"/>
      <c r="F1186" s="15"/>
      <c r="G1186" s="15"/>
      <c r="H1186" s="15"/>
      <c r="I1186" s="15"/>
      <c r="J1186" s="24"/>
      <c r="K1186" s="26"/>
      <c r="L1186" s="39"/>
      <c r="M1186" s="39"/>
      <c r="N1186" s="39"/>
      <c r="O1186" s="39"/>
      <c r="P1186" s="39"/>
      <c r="Q1186" s="39"/>
      <c r="R1186" s="39"/>
      <c r="S1186" s="39"/>
      <c r="T1186" s="3"/>
      <c r="U1186" s="3"/>
    </row>
    <row r="1187" spans="1:21" s="40" customFormat="1" ht="12.75" customHeight="1">
      <c r="A1187" s="3"/>
      <c r="B1187" s="15"/>
      <c r="C1187" s="15"/>
      <c r="D1187" s="15"/>
      <c r="E1187" s="15"/>
      <c r="F1187" s="15"/>
      <c r="G1187" s="15"/>
      <c r="H1187" s="15"/>
      <c r="I1187" s="15"/>
      <c r="J1187" s="24"/>
      <c r="K1187" s="26"/>
      <c r="L1187" s="39"/>
      <c r="M1187" s="39"/>
      <c r="N1187" s="39"/>
      <c r="O1187" s="39"/>
      <c r="P1187" s="39"/>
      <c r="Q1187" s="39"/>
      <c r="R1187" s="39"/>
      <c r="S1187" s="39"/>
      <c r="T1187" s="3"/>
      <c r="U1187" s="3"/>
    </row>
    <row r="1188" spans="1:21" s="40" customFormat="1" ht="12.75" customHeight="1">
      <c r="A1188" s="3"/>
      <c r="B1188" s="15"/>
      <c r="C1188" s="15"/>
      <c r="D1188" s="15"/>
      <c r="E1188" s="15"/>
      <c r="F1188" s="15"/>
      <c r="G1188" s="15"/>
      <c r="H1188" s="15"/>
      <c r="I1188" s="15"/>
      <c r="J1188" s="24"/>
      <c r="K1188" s="26"/>
      <c r="L1188" s="39"/>
      <c r="M1188" s="39"/>
      <c r="N1188" s="39"/>
      <c r="O1188" s="39"/>
      <c r="P1188" s="39"/>
      <c r="Q1188" s="39"/>
      <c r="R1188" s="39"/>
      <c r="S1188" s="39"/>
      <c r="T1188" s="3"/>
      <c r="U1188" s="3"/>
    </row>
    <row r="1189" spans="1:21" s="40" customFormat="1" ht="12.75" customHeight="1">
      <c r="A1189" s="3"/>
      <c r="B1189" s="15"/>
      <c r="C1189" s="15"/>
      <c r="D1189" s="15"/>
      <c r="E1189" s="15"/>
      <c r="F1189" s="15"/>
      <c r="G1189" s="15"/>
      <c r="H1189" s="15"/>
      <c r="I1189" s="15"/>
      <c r="J1189" s="24"/>
      <c r="K1189" s="26"/>
      <c r="L1189" s="39"/>
      <c r="M1189" s="39"/>
      <c r="N1189" s="39"/>
      <c r="O1189" s="39"/>
      <c r="P1189" s="39"/>
      <c r="Q1189" s="39"/>
      <c r="R1189" s="39"/>
      <c r="S1189" s="39"/>
      <c r="T1189" s="3"/>
      <c r="U1189" s="3"/>
    </row>
    <row r="1190" spans="1:21" s="40" customFormat="1" ht="12.75" customHeight="1">
      <c r="A1190" s="3"/>
      <c r="B1190" s="15"/>
      <c r="C1190" s="15"/>
      <c r="D1190" s="15"/>
      <c r="E1190" s="15"/>
      <c r="F1190" s="15"/>
      <c r="G1190" s="15"/>
      <c r="H1190" s="15"/>
      <c r="I1190" s="15"/>
      <c r="J1190" s="24"/>
      <c r="K1190" s="26"/>
      <c r="L1190" s="39"/>
      <c r="M1190" s="39"/>
      <c r="N1190" s="39"/>
      <c r="O1190" s="39"/>
      <c r="P1190" s="39"/>
      <c r="Q1190" s="39"/>
      <c r="R1190" s="39"/>
      <c r="S1190" s="39"/>
      <c r="T1190" s="3"/>
      <c r="U1190" s="3"/>
    </row>
    <row r="1191" spans="1:21" s="40" customFormat="1" ht="12.75" customHeight="1">
      <c r="A1191" s="3"/>
      <c r="B1191" s="15"/>
      <c r="C1191" s="15"/>
      <c r="D1191" s="15"/>
      <c r="E1191" s="15"/>
      <c r="F1191" s="15"/>
      <c r="G1191" s="15"/>
      <c r="H1191" s="15"/>
      <c r="I1191" s="15"/>
      <c r="J1191" s="24"/>
      <c r="K1191" s="26"/>
      <c r="L1191" s="39"/>
      <c r="M1191" s="39"/>
      <c r="N1191" s="39"/>
      <c r="O1191" s="39"/>
      <c r="P1191" s="39"/>
      <c r="Q1191" s="39"/>
      <c r="R1191" s="39"/>
      <c r="S1191" s="39"/>
      <c r="T1191" s="3"/>
      <c r="U1191" s="3"/>
    </row>
    <row r="1192" spans="1:21" s="40" customFormat="1" ht="12.75" customHeight="1">
      <c r="A1192" s="3"/>
      <c r="B1192" s="15"/>
      <c r="C1192" s="15"/>
      <c r="D1192" s="15"/>
      <c r="E1192" s="15"/>
      <c r="F1192" s="15"/>
      <c r="G1192" s="15"/>
      <c r="H1192" s="15"/>
      <c r="I1192" s="15"/>
      <c r="J1192" s="24"/>
      <c r="K1192" s="26"/>
      <c r="L1192" s="39"/>
      <c r="M1192" s="39"/>
      <c r="N1192" s="39"/>
      <c r="O1192" s="39"/>
      <c r="P1192" s="39"/>
      <c r="Q1192" s="39"/>
      <c r="R1192" s="39"/>
      <c r="S1192" s="39"/>
      <c r="T1192" s="3"/>
      <c r="U1192" s="3"/>
    </row>
    <row r="1193" spans="1:21" s="40" customFormat="1" ht="12.75" customHeight="1">
      <c r="A1193" s="3"/>
      <c r="B1193" s="15"/>
      <c r="C1193" s="15"/>
      <c r="D1193" s="15"/>
      <c r="E1193" s="15"/>
      <c r="F1193" s="15"/>
      <c r="G1193" s="15"/>
      <c r="H1193" s="15"/>
      <c r="I1193" s="15"/>
      <c r="J1193" s="24"/>
      <c r="K1193" s="26"/>
      <c r="L1193" s="39"/>
      <c r="M1193" s="39"/>
      <c r="N1193" s="39"/>
      <c r="O1193" s="39"/>
      <c r="P1193" s="39"/>
      <c r="Q1193" s="39"/>
      <c r="R1193" s="39"/>
      <c r="S1193" s="39"/>
      <c r="T1193" s="3"/>
      <c r="U1193" s="3"/>
    </row>
    <row r="1194" spans="1:21" s="40" customFormat="1" ht="12.75" customHeight="1">
      <c r="A1194" s="3"/>
      <c r="B1194" s="15"/>
      <c r="C1194" s="15"/>
      <c r="D1194" s="15"/>
      <c r="E1194" s="15"/>
      <c r="F1194" s="15"/>
      <c r="G1194" s="15"/>
      <c r="H1194" s="15"/>
      <c r="I1194" s="15"/>
      <c r="J1194" s="24"/>
      <c r="K1194" s="26"/>
      <c r="L1194" s="39"/>
      <c r="M1194" s="39"/>
      <c r="N1194" s="39"/>
      <c r="O1194" s="39"/>
      <c r="P1194" s="39"/>
      <c r="Q1194" s="39"/>
      <c r="R1194" s="39"/>
      <c r="S1194" s="39"/>
      <c r="T1194" s="3"/>
      <c r="U1194" s="3"/>
    </row>
    <row r="1195" spans="1:21" s="40" customFormat="1" ht="12.75" customHeight="1">
      <c r="A1195" s="3"/>
      <c r="B1195" s="15"/>
      <c r="C1195" s="15"/>
      <c r="D1195" s="15"/>
      <c r="E1195" s="15"/>
      <c r="F1195" s="15"/>
      <c r="G1195" s="15"/>
      <c r="H1195" s="15"/>
      <c r="I1195" s="15"/>
      <c r="J1195" s="24"/>
      <c r="K1195" s="26"/>
      <c r="L1195" s="39"/>
      <c r="M1195" s="39"/>
      <c r="N1195" s="39"/>
      <c r="O1195" s="39"/>
      <c r="P1195" s="39"/>
      <c r="Q1195" s="39"/>
      <c r="R1195" s="39"/>
      <c r="S1195" s="39"/>
      <c r="T1195" s="3"/>
      <c r="U1195" s="3"/>
    </row>
    <row r="1196" spans="1:21" s="40" customFormat="1" ht="12.75" customHeight="1">
      <c r="A1196" s="3"/>
      <c r="B1196" s="15"/>
      <c r="C1196" s="15"/>
      <c r="D1196" s="15"/>
      <c r="E1196" s="15"/>
      <c r="F1196" s="15"/>
      <c r="G1196" s="15"/>
      <c r="H1196" s="15"/>
      <c r="I1196" s="15"/>
      <c r="J1196" s="24"/>
      <c r="K1196" s="26"/>
      <c r="L1196" s="39"/>
      <c r="M1196" s="39"/>
      <c r="N1196" s="39"/>
      <c r="O1196" s="39"/>
      <c r="P1196" s="39"/>
      <c r="Q1196" s="39"/>
      <c r="R1196" s="39"/>
      <c r="S1196" s="39"/>
      <c r="T1196" s="3"/>
      <c r="U1196" s="3"/>
    </row>
    <row r="1197" spans="1:21" s="40" customFormat="1" ht="12.75" customHeight="1">
      <c r="A1197" s="3"/>
      <c r="B1197" s="15"/>
      <c r="C1197" s="15"/>
      <c r="D1197" s="15"/>
      <c r="E1197" s="15"/>
      <c r="F1197" s="15"/>
      <c r="G1197" s="15"/>
      <c r="H1197" s="15"/>
      <c r="I1197" s="15"/>
      <c r="J1197" s="24"/>
      <c r="K1197" s="26"/>
      <c r="L1197" s="39"/>
      <c r="M1197" s="39"/>
      <c r="N1197" s="39"/>
      <c r="O1197" s="39"/>
      <c r="P1197" s="39"/>
      <c r="Q1197" s="39"/>
      <c r="R1197" s="39"/>
      <c r="S1197" s="39"/>
      <c r="T1197" s="3"/>
      <c r="U1197" s="3"/>
    </row>
    <row r="1198" spans="1:21" s="40" customFormat="1" ht="12.75" customHeight="1">
      <c r="A1198" s="3"/>
      <c r="B1198" s="15"/>
      <c r="C1198" s="15"/>
      <c r="D1198" s="15"/>
      <c r="E1198" s="15"/>
      <c r="F1198" s="15"/>
      <c r="G1198" s="15"/>
      <c r="H1198" s="15"/>
      <c r="I1198" s="15"/>
      <c r="J1198" s="24"/>
      <c r="K1198" s="26"/>
      <c r="L1198" s="39"/>
      <c r="M1198" s="39"/>
      <c r="N1198" s="39"/>
      <c r="O1198" s="39"/>
      <c r="P1198" s="39"/>
      <c r="Q1198" s="39"/>
      <c r="R1198" s="39"/>
      <c r="S1198" s="39"/>
      <c r="T1198" s="3"/>
      <c r="U1198" s="3"/>
    </row>
    <row r="1199" spans="1:21" s="40" customFormat="1" ht="12.75" customHeight="1">
      <c r="A1199" s="3"/>
      <c r="B1199" s="15"/>
      <c r="C1199" s="15"/>
      <c r="D1199" s="15"/>
      <c r="E1199" s="15"/>
      <c r="F1199" s="15"/>
      <c r="G1199" s="15"/>
      <c r="H1199" s="15"/>
      <c r="I1199" s="15"/>
      <c r="J1199" s="24"/>
      <c r="K1199" s="26"/>
      <c r="L1199" s="39"/>
      <c r="M1199" s="39"/>
      <c r="N1199" s="39"/>
      <c r="O1199" s="39"/>
      <c r="P1199" s="39"/>
      <c r="Q1199" s="39"/>
      <c r="R1199" s="39"/>
      <c r="S1199" s="39"/>
      <c r="T1199" s="3"/>
      <c r="U1199" s="3"/>
    </row>
    <row r="1200" spans="1:21" s="40" customFormat="1" ht="12.75" customHeight="1">
      <c r="A1200" s="3"/>
      <c r="B1200" s="15"/>
      <c r="C1200" s="15"/>
      <c r="D1200" s="15"/>
      <c r="E1200" s="15"/>
      <c r="F1200" s="15"/>
      <c r="G1200" s="15"/>
      <c r="H1200" s="15"/>
      <c r="I1200" s="15"/>
      <c r="J1200" s="24"/>
      <c r="K1200" s="26"/>
      <c r="L1200" s="39"/>
      <c r="M1200" s="39"/>
      <c r="N1200" s="39"/>
      <c r="O1200" s="39"/>
      <c r="P1200" s="39"/>
      <c r="Q1200" s="39"/>
      <c r="R1200" s="39"/>
      <c r="S1200" s="39"/>
      <c r="T1200" s="3"/>
      <c r="U1200" s="3"/>
    </row>
    <row r="1201" spans="1:21" s="40" customFormat="1" ht="12.75" customHeight="1">
      <c r="A1201" s="3"/>
      <c r="B1201" s="15"/>
      <c r="C1201" s="15"/>
      <c r="D1201" s="15"/>
      <c r="E1201" s="15"/>
      <c r="F1201" s="15"/>
      <c r="G1201" s="15"/>
      <c r="H1201" s="15"/>
      <c r="I1201" s="15"/>
      <c r="J1201" s="24"/>
      <c r="K1201" s="26"/>
      <c r="L1201" s="39"/>
      <c r="M1201" s="39"/>
      <c r="N1201" s="39"/>
      <c r="O1201" s="39"/>
      <c r="P1201" s="39"/>
      <c r="Q1201" s="39"/>
      <c r="R1201" s="39"/>
      <c r="S1201" s="39"/>
      <c r="T1201" s="3"/>
      <c r="U1201" s="3"/>
    </row>
    <row r="1202" spans="1:21" s="40" customFormat="1" ht="12.75" customHeight="1">
      <c r="A1202" s="3"/>
      <c r="B1202" s="15"/>
      <c r="C1202" s="15"/>
      <c r="D1202" s="15"/>
      <c r="E1202" s="15"/>
      <c r="F1202" s="15"/>
      <c r="G1202" s="15"/>
      <c r="H1202" s="15"/>
      <c r="I1202" s="15"/>
      <c r="J1202" s="24"/>
      <c r="K1202" s="26"/>
      <c r="L1202" s="39"/>
      <c r="M1202" s="39"/>
      <c r="N1202" s="39"/>
      <c r="O1202" s="39"/>
      <c r="P1202" s="39"/>
      <c r="Q1202" s="39"/>
      <c r="R1202" s="39"/>
      <c r="S1202" s="39"/>
      <c r="T1202" s="3"/>
      <c r="U1202" s="3"/>
    </row>
    <row r="1203" spans="1:21" s="40" customFormat="1" ht="12.75" customHeight="1">
      <c r="A1203" s="3"/>
      <c r="B1203" s="15"/>
      <c r="C1203" s="15"/>
      <c r="D1203" s="15"/>
      <c r="E1203" s="15"/>
      <c r="F1203" s="15"/>
      <c r="G1203" s="15"/>
      <c r="H1203" s="15"/>
      <c r="I1203" s="15"/>
      <c r="J1203" s="24"/>
      <c r="K1203" s="26"/>
      <c r="L1203" s="39"/>
      <c r="M1203" s="39"/>
      <c r="N1203" s="39"/>
      <c r="O1203" s="39"/>
      <c r="P1203" s="39"/>
      <c r="Q1203" s="39"/>
      <c r="R1203" s="39"/>
      <c r="S1203" s="39"/>
      <c r="T1203" s="3"/>
      <c r="U1203" s="3"/>
    </row>
    <row r="1204" spans="1:21" s="40" customFormat="1" ht="12.75" customHeight="1">
      <c r="A1204" s="3"/>
      <c r="B1204" s="15"/>
      <c r="C1204" s="15"/>
      <c r="D1204" s="15"/>
      <c r="E1204" s="15"/>
      <c r="F1204" s="15"/>
      <c r="G1204" s="15"/>
      <c r="H1204" s="15"/>
      <c r="I1204" s="15"/>
      <c r="J1204" s="24"/>
      <c r="K1204" s="26"/>
      <c r="L1204" s="39"/>
      <c r="M1204" s="39"/>
      <c r="N1204" s="39"/>
      <c r="O1204" s="39"/>
      <c r="P1204" s="39"/>
      <c r="Q1204" s="39"/>
      <c r="R1204" s="39"/>
      <c r="S1204" s="39"/>
      <c r="T1204" s="3"/>
      <c r="U1204" s="3"/>
    </row>
    <row r="1205" spans="1:21" s="40" customFormat="1" ht="12.75" customHeight="1">
      <c r="A1205" s="3"/>
      <c r="B1205" s="15"/>
      <c r="C1205" s="15"/>
      <c r="D1205" s="15"/>
      <c r="E1205" s="15"/>
      <c r="F1205" s="15"/>
      <c r="G1205" s="15"/>
      <c r="H1205" s="15"/>
      <c r="I1205" s="15"/>
      <c r="J1205" s="24"/>
      <c r="K1205" s="26"/>
      <c r="L1205" s="39"/>
      <c r="M1205" s="39"/>
      <c r="N1205" s="39"/>
      <c r="O1205" s="39"/>
      <c r="P1205" s="39"/>
      <c r="Q1205" s="39"/>
      <c r="R1205" s="39"/>
      <c r="S1205" s="39"/>
      <c r="T1205" s="3"/>
      <c r="U1205" s="3"/>
    </row>
    <row r="1206" spans="1:21" s="40" customFormat="1" ht="12.75" customHeight="1">
      <c r="A1206" s="3"/>
      <c r="B1206" s="15"/>
      <c r="C1206" s="15"/>
      <c r="D1206" s="15"/>
      <c r="E1206" s="15"/>
      <c r="F1206" s="15"/>
      <c r="G1206" s="15"/>
      <c r="H1206" s="15"/>
      <c r="I1206" s="15"/>
      <c r="J1206" s="24"/>
      <c r="K1206" s="26"/>
      <c r="L1206" s="39"/>
      <c r="M1206" s="39"/>
      <c r="N1206" s="39"/>
      <c r="O1206" s="39"/>
      <c r="P1206" s="39"/>
      <c r="Q1206" s="39"/>
      <c r="R1206" s="39"/>
      <c r="S1206" s="39"/>
      <c r="T1206" s="3"/>
      <c r="U1206" s="3"/>
    </row>
    <row r="1207" spans="1:21" s="40" customFormat="1" ht="12.75" customHeight="1">
      <c r="A1207" s="3"/>
      <c r="B1207" s="15"/>
      <c r="C1207" s="15"/>
      <c r="D1207" s="15"/>
      <c r="E1207" s="15"/>
      <c r="F1207" s="15"/>
      <c r="G1207" s="15"/>
      <c r="H1207" s="15"/>
      <c r="I1207" s="15"/>
      <c r="J1207" s="24"/>
      <c r="K1207" s="26"/>
      <c r="L1207" s="39"/>
      <c r="M1207" s="39"/>
      <c r="N1207" s="39"/>
      <c r="O1207" s="39"/>
      <c r="P1207" s="39"/>
      <c r="Q1207" s="39"/>
      <c r="R1207" s="39"/>
      <c r="S1207" s="39"/>
      <c r="T1207" s="3"/>
      <c r="U1207" s="3"/>
    </row>
    <row r="1208" spans="1:21" s="40" customFormat="1" ht="12.75" customHeight="1">
      <c r="A1208" s="3"/>
      <c r="B1208" s="15"/>
      <c r="C1208" s="15"/>
      <c r="D1208" s="15"/>
      <c r="E1208" s="15"/>
      <c r="F1208" s="15"/>
      <c r="G1208" s="15"/>
      <c r="H1208" s="15"/>
      <c r="I1208" s="15"/>
      <c r="J1208" s="24"/>
      <c r="K1208" s="26"/>
      <c r="L1208" s="39"/>
      <c r="M1208" s="39"/>
      <c r="N1208" s="39"/>
      <c r="O1208" s="39"/>
      <c r="P1208" s="39"/>
      <c r="Q1208" s="39"/>
      <c r="R1208" s="39"/>
      <c r="S1208" s="39"/>
      <c r="T1208" s="3"/>
      <c r="U1208" s="3"/>
    </row>
    <row r="1209" spans="1:21" s="40" customFormat="1" ht="12.75" customHeight="1">
      <c r="A1209" s="3"/>
      <c r="B1209" s="15"/>
      <c r="C1209" s="15"/>
      <c r="D1209" s="15"/>
      <c r="E1209" s="15"/>
      <c r="F1209" s="15"/>
      <c r="G1209" s="15"/>
      <c r="H1209" s="15"/>
      <c r="I1209" s="15"/>
      <c r="J1209" s="24"/>
      <c r="K1209" s="26"/>
      <c r="L1209" s="39"/>
      <c r="M1209" s="39"/>
      <c r="N1209" s="39"/>
      <c r="O1209" s="39"/>
      <c r="P1209" s="39"/>
      <c r="Q1209" s="39"/>
      <c r="R1209" s="39"/>
      <c r="S1209" s="39"/>
      <c r="T1209" s="3"/>
      <c r="U1209" s="3"/>
    </row>
    <row r="1210" spans="1:21" s="40" customFormat="1" ht="12.75" customHeight="1">
      <c r="A1210" s="3"/>
      <c r="B1210" s="15"/>
      <c r="C1210" s="15"/>
      <c r="D1210" s="15"/>
      <c r="E1210" s="15"/>
      <c r="F1210" s="15"/>
      <c r="G1210" s="15"/>
      <c r="H1210" s="15"/>
      <c r="I1210" s="15"/>
      <c r="J1210" s="24"/>
      <c r="K1210" s="26"/>
      <c r="L1210" s="39"/>
      <c r="M1210" s="39"/>
      <c r="N1210" s="39"/>
      <c r="O1210" s="39"/>
      <c r="P1210" s="39"/>
      <c r="Q1210" s="39"/>
      <c r="R1210" s="39"/>
      <c r="S1210" s="39"/>
      <c r="T1210" s="3"/>
      <c r="U1210" s="3"/>
    </row>
    <row r="1211" spans="1:21" s="40" customFormat="1" ht="12.75" customHeight="1">
      <c r="A1211" s="3"/>
      <c r="B1211" s="15"/>
      <c r="C1211" s="15"/>
      <c r="D1211" s="15"/>
      <c r="E1211" s="15"/>
      <c r="F1211" s="15"/>
      <c r="G1211" s="15"/>
      <c r="H1211" s="15"/>
      <c r="I1211" s="15"/>
      <c r="J1211" s="24"/>
      <c r="K1211" s="26"/>
      <c r="L1211" s="39"/>
      <c r="M1211" s="39"/>
      <c r="N1211" s="39"/>
      <c r="O1211" s="39"/>
      <c r="P1211" s="39"/>
      <c r="Q1211" s="39"/>
      <c r="R1211" s="39"/>
      <c r="S1211" s="39"/>
      <c r="T1211" s="3"/>
      <c r="U1211" s="3"/>
    </row>
    <row r="1212" spans="1:21" s="40" customFormat="1" ht="12.75" customHeight="1">
      <c r="A1212" s="3"/>
      <c r="B1212" s="15"/>
      <c r="C1212" s="15"/>
      <c r="D1212" s="15"/>
      <c r="E1212" s="15"/>
      <c r="F1212" s="15"/>
      <c r="G1212" s="15"/>
      <c r="H1212" s="15"/>
      <c r="I1212" s="15"/>
      <c r="J1212" s="24"/>
      <c r="K1212" s="26"/>
      <c r="L1212" s="39"/>
      <c r="M1212" s="39"/>
      <c r="N1212" s="39"/>
      <c r="O1212" s="39"/>
      <c r="P1212" s="39"/>
      <c r="Q1212" s="39"/>
      <c r="R1212" s="39"/>
      <c r="S1212" s="39"/>
      <c r="T1212" s="3"/>
      <c r="U1212" s="3"/>
    </row>
    <row r="1213" spans="1:21" s="40" customFormat="1" ht="12.75" customHeight="1">
      <c r="A1213" s="3"/>
      <c r="B1213" s="15"/>
      <c r="C1213" s="15"/>
      <c r="D1213" s="15"/>
      <c r="E1213" s="15"/>
      <c r="F1213" s="15"/>
      <c r="G1213" s="15"/>
      <c r="H1213" s="15"/>
      <c r="I1213" s="15"/>
      <c r="J1213" s="24"/>
      <c r="K1213" s="26"/>
      <c r="L1213" s="39"/>
      <c r="M1213" s="39"/>
      <c r="N1213" s="39"/>
      <c r="O1213" s="39"/>
      <c r="P1213" s="39"/>
      <c r="Q1213" s="39"/>
      <c r="R1213" s="39"/>
      <c r="S1213" s="39"/>
      <c r="T1213" s="3"/>
      <c r="U1213" s="3"/>
    </row>
  </sheetData>
  <sheetProtection sheet="1" objects="1" scenarios="1"/>
  <mergeCells count="54">
    <mergeCell ref="A64:K64"/>
    <mergeCell ref="B60:K60"/>
    <mergeCell ref="L60:O60"/>
    <mergeCell ref="P60:S60"/>
    <mergeCell ref="T60:T61"/>
    <mergeCell ref="A63:K63"/>
    <mergeCell ref="B49:K49"/>
    <mergeCell ref="L49:O49"/>
    <mergeCell ref="P49:S49"/>
    <mergeCell ref="T3:T4"/>
    <mergeCell ref="A28:K28"/>
    <mergeCell ref="B10:K10"/>
    <mergeCell ref="L10:O10"/>
    <mergeCell ref="P10:S10"/>
    <mergeCell ref="T10:T11"/>
    <mergeCell ref="A9:K9"/>
    <mergeCell ref="A8:K8"/>
    <mergeCell ref="B3:K3"/>
    <mergeCell ref="L3:O3"/>
    <mergeCell ref="P3:S3"/>
    <mergeCell ref="T54:T55"/>
    <mergeCell ref="A34:K34"/>
    <mergeCell ref="A29:K29"/>
    <mergeCell ref="B30:K30"/>
    <mergeCell ref="L30:O30"/>
    <mergeCell ref="P30:S30"/>
    <mergeCell ref="T30:T31"/>
    <mergeCell ref="A35:K35"/>
    <mergeCell ref="B36:K36"/>
    <mergeCell ref="L36:O36"/>
    <mergeCell ref="P36:S36"/>
    <mergeCell ref="T36:T37"/>
    <mergeCell ref="T49:T50"/>
    <mergeCell ref="A52:K52"/>
    <mergeCell ref="A47:K47"/>
    <mergeCell ref="A48:K48"/>
    <mergeCell ref="A58:K58"/>
    <mergeCell ref="A59:K59"/>
    <mergeCell ref="L59:S59"/>
    <mergeCell ref="A53:K53"/>
    <mergeCell ref="B54:K54"/>
    <mergeCell ref="L54:O54"/>
    <mergeCell ref="P54:S54"/>
    <mergeCell ref="T70:T71"/>
    <mergeCell ref="B65:K65"/>
    <mergeCell ref="L65:O65"/>
    <mergeCell ref="P65:S65"/>
    <mergeCell ref="T65:T66"/>
    <mergeCell ref="A68:K68"/>
    <mergeCell ref="A74:K74"/>
    <mergeCell ref="A69:K69"/>
    <mergeCell ref="B70:K70"/>
    <mergeCell ref="L70:O70"/>
    <mergeCell ref="P70:S70"/>
  </mergeCells>
  <pageMargins left="0.35433070866141736" right="0.35433070866141736" top="0.98425196850393704" bottom="0.98425196850393704" header="0.51181102362204722" footer="0.51181102362204722"/>
  <pageSetup paperSize="9" scale="35" fitToHeight="0" orientation="landscape" horizontalDpi="4294967293" r:id="rId1"/>
  <headerFooter alignWithMargins="0">
    <oddHeader>&amp;LSzczegółowy Opis Przedmiotu Zamówienia - Taryfa Bxx - pozostałe obiekty&amp;RZałącznik nr 1.3 do SIWZ Część 3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4"/>
  <sheetViews>
    <sheetView tabSelected="1" workbookViewId="0">
      <selection activeCell="D24" sqref="D24"/>
    </sheetView>
  </sheetViews>
  <sheetFormatPr defaultRowHeight="12.75"/>
  <cols>
    <col min="2" max="2" width="15.85546875" bestFit="1" customWidth="1"/>
    <col min="3" max="10" width="14.7109375" customWidth="1"/>
    <col min="11" max="11" width="19.42578125" customWidth="1"/>
  </cols>
  <sheetData>
    <row r="2" spans="2:13" ht="13.5" thickBot="1"/>
    <row r="3" spans="2:13" ht="13.5" thickBot="1">
      <c r="C3" s="275" t="s">
        <v>60</v>
      </c>
      <c r="D3" s="276"/>
      <c r="E3" s="276"/>
      <c r="F3" s="277"/>
      <c r="G3" s="278" t="s">
        <v>46</v>
      </c>
      <c r="H3" s="279"/>
      <c r="I3" s="279"/>
      <c r="J3" s="280"/>
      <c r="K3" s="57"/>
    </row>
    <row r="4" spans="2:13" ht="26.25" thickBot="1">
      <c r="C4" s="54" t="s">
        <v>1</v>
      </c>
      <c r="D4" s="54" t="s">
        <v>2</v>
      </c>
      <c r="E4" s="55" t="s">
        <v>41</v>
      </c>
      <c r="F4" s="55" t="s">
        <v>20</v>
      </c>
      <c r="G4" s="54" t="s">
        <v>1</v>
      </c>
      <c r="H4" s="54" t="s">
        <v>2</v>
      </c>
      <c r="I4" s="55" t="s">
        <v>41</v>
      </c>
      <c r="J4" s="55" t="s">
        <v>20</v>
      </c>
      <c r="K4" s="56" t="s">
        <v>20</v>
      </c>
    </row>
    <row r="5" spans="2:13">
      <c r="B5" s="58" t="s">
        <v>17</v>
      </c>
      <c r="C5" s="61">
        <f>Oświetlenie!L1</f>
        <v>2977561</v>
      </c>
      <c r="D5" s="62">
        <f>Oświetlenie!M1</f>
        <v>43512</v>
      </c>
      <c r="E5" s="62"/>
      <c r="F5" s="63">
        <f>C5+D5</f>
        <v>3021073</v>
      </c>
      <c r="G5" s="61">
        <f>Oświetlenie!O1</f>
        <v>5361832</v>
      </c>
      <c r="H5" s="62">
        <f>Oświetlenie!P1</f>
        <v>6373101</v>
      </c>
      <c r="I5" s="62"/>
      <c r="J5" s="63">
        <f>G5+H5</f>
        <v>11734933</v>
      </c>
      <c r="K5" s="69">
        <f>SUM(C5,D5,G5,H5)</f>
        <v>14756006</v>
      </c>
      <c r="M5" s="21"/>
    </row>
    <row r="6" spans="2:13">
      <c r="B6" s="58" t="s">
        <v>18</v>
      </c>
      <c r="C6" s="200">
        <f>'Taryfa C'!L1</f>
        <v>15457767</v>
      </c>
      <c r="D6" s="16">
        <f>'Taryfa C'!M1</f>
        <v>3218335</v>
      </c>
      <c r="E6" s="16"/>
      <c r="F6" s="65">
        <f t="shared" ref="F6" si="0">C6+D6</f>
        <v>18676102</v>
      </c>
      <c r="G6" s="64">
        <f>'Taryfa C'!O1</f>
        <v>15612761</v>
      </c>
      <c r="H6" s="16">
        <f>'Taryfa C'!P1</f>
        <v>3284843</v>
      </c>
      <c r="I6" s="16"/>
      <c r="J6" s="65">
        <f t="shared" ref="J6" si="1">G6+H6</f>
        <v>18897604</v>
      </c>
      <c r="K6" s="69">
        <f t="shared" ref="K6" si="2">SUM(C6,D6,G6,H6)</f>
        <v>37573706</v>
      </c>
      <c r="M6" s="22"/>
    </row>
    <row r="7" spans="2:13">
      <c r="B7" s="58" t="s">
        <v>19</v>
      </c>
      <c r="C7" s="64">
        <f>'Taryfa B'!L1</f>
        <v>8252121</v>
      </c>
      <c r="D7" s="16">
        <f>'Taryfa B'!M1</f>
        <v>2066790</v>
      </c>
      <c r="E7" s="16">
        <f>'Taryfa B'!N1</f>
        <v>7316837</v>
      </c>
      <c r="F7" s="65">
        <f>C7+D7+E7</f>
        <v>17635748</v>
      </c>
      <c r="G7" s="64">
        <f>'Taryfa B'!P1</f>
        <v>6754521</v>
      </c>
      <c r="H7" s="16">
        <f>'Taryfa B'!Q1</f>
        <v>2069390</v>
      </c>
      <c r="I7" s="16">
        <f>'Taryfa B'!R1</f>
        <v>7316837</v>
      </c>
      <c r="J7" s="65">
        <f>G7+H7+I7</f>
        <v>16140748</v>
      </c>
      <c r="K7" s="69">
        <f>SUM(C7,D7,E7,I7,G7,H7)</f>
        <v>33776496</v>
      </c>
      <c r="M7" s="21"/>
    </row>
    <row r="8" spans="2:13" ht="13.5" thickBot="1">
      <c r="B8" s="59" t="s">
        <v>3</v>
      </c>
      <c r="C8" s="66">
        <f t="shared" ref="C8:K8" si="3">SUM(C5:C7)</f>
        <v>26687449</v>
      </c>
      <c r="D8" s="67">
        <f t="shared" si="3"/>
        <v>5328637</v>
      </c>
      <c r="E8" s="67">
        <f t="shared" si="3"/>
        <v>7316837</v>
      </c>
      <c r="F8" s="68">
        <f t="shared" si="3"/>
        <v>39332923</v>
      </c>
      <c r="G8" s="66">
        <f t="shared" si="3"/>
        <v>27729114</v>
      </c>
      <c r="H8" s="67">
        <f t="shared" si="3"/>
        <v>11727334</v>
      </c>
      <c r="I8" s="67">
        <f t="shared" si="3"/>
        <v>7316837</v>
      </c>
      <c r="J8" s="68">
        <f t="shared" si="3"/>
        <v>46773285</v>
      </c>
      <c r="K8" s="60">
        <f t="shared" si="3"/>
        <v>86106208</v>
      </c>
    </row>
    <row r="9" spans="2:13" ht="13.5" thickBot="1">
      <c r="C9" s="272">
        <f>C8+D8+E8</f>
        <v>39332923</v>
      </c>
      <c r="D9" s="273"/>
      <c r="E9" s="273"/>
      <c r="F9" s="274"/>
      <c r="G9" s="272">
        <f>G8+H8+I8</f>
        <v>46773285</v>
      </c>
      <c r="H9" s="273"/>
      <c r="I9" s="273"/>
      <c r="J9" s="274"/>
    </row>
    <row r="10" spans="2:13" ht="13.5" thickBot="1">
      <c r="C10" s="4"/>
      <c r="D10" s="268">
        <f>C9+G9</f>
        <v>86106208</v>
      </c>
      <c r="E10" s="269"/>
      <c r="F10" s="269"/>
      <c r="G10" s="270"/>
      <c r="H10" s="4"/>
      <c r="I10" s="4"/>
      <c r="J10" s="4"/>
      <c r="K10" s="19"/>
    </row>
    <row r="14" spans="2:13">
      <c r="D14" s="271"/>
      <c r="E14" s="271"/>
      <c r="F14" s="271"/>
      <c r="G14" s="271"/>
      <c r="H14" s="4"/>
      <c r="I14" s="4"/>
      <c r="J14" s="4"/>
    </row>
  </sheetData>
  <sheetProtection sheet="1" objects="1" scenarios="1"/>
  <mergeCells count="6">
    <mergeCell ref="D10:G10"/>
    <mergeCell ref="D14:G14"/>
    <mergeCell ref="C9:F9"/>
    <mergeCell ref="G9:J9"/>
    <mergeCell ref="C3:F3"/>
    <mergeCell ref="G3:J3"/>
  </mergeCells>
  <pageMargins left="0.51181102362204722" right="0.51181102362204722" top="0.74803149606299213" bottom="0.74803149606299213" header="0.31496062992125984" footer="0.31496062992125984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Oświetlenie</vt:lpstr>
      <vt:lpstr>Taryfa C</vt:lpstr>
      <vt:lpstr>Taryfa B</vt:lpstr>
      <vt:lpstr>CAŁOŚĆ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mkaczanowski</cp:lastModifiedBy>
  <cp:lastPrinted>2015-10-05T12:11:26Z</cp:lastPrinted>
  <dcterms:created xsi:type="dcterms:W3CDTF">2010-01-11T11:46:38Z</dcterms:created>
  <dcterms:modified xsi:type="dcterms:W3CDTF">2015-10-05T12:12:46Z</dcterms:modified>
</cp:coreProperties>
</file>